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parsinkins\Desktop\"/>
    </mc:Choice>
  </mc:AlternateContent>
  <xr:revisionPtr revIDLastSave="0" documentId="13_ncr:1_{C328734E-A3B0-4C5D-9E3E-963CDC057777}" xr6:coauthVersionLast="45" xr6:coauthVersionMax="45" xr10:uidLastSave="{00000000-0000-0000-0000-000000000000}"/>
  <bookViews>
    <workbookView xWindow="-108" yWindow="-108" windowWidth="23256" windowHeight="12576" tabRatio="981" firstSheet="1" activeTab="18" xr2:uid="{00000000-000D-0000-FFFF-FFFF00000000}"/>
  </bookViews>
  <sheets>
    <sheet name="Kopsavilkums" sheetId="12" r:id="rId1"/>
    <sheet name="Lauka tabula" sheetId="13" r:id="rId2"/>
    <sheet name="aprNg1" sheetId="10" r:id="rId3"/>
    <sheet name="aprNg2" sheetId="14" r:id="rId4"/>
    <sheet name="aprNg3" sheetId="15" r:id="rId5"/>
    <sheet name="aprNg4" sheetId="16" r:id="rId6"/>
    <sheet name="aprNg5" sheetId="17" r:id="rId7"/>
    <sheet name="aprNg6" sheetId="18" r:id="rId8"/>
    <sheet name="aprNg7" sheetId="19" r:id="rId9"/>
    <sheet name="aprNg8" sheetId="20" r:id="rId10"/>
    <sheet name="aprNg9" sheetId="21" r:id="rId11"/>
    <sheet name="aprNg10" sheetId="22" r:id="rId12"/>
    <sheet name="aprNg11" sheetId="23" r:id="rId13"/>
    <sheet name="aprNg12" sheetId="24" r:id="rId14"/>
    <sheet name="aprNg13" sheetId="25" r:id="rId15"/>
    <sheet name="aprNg14" sheetId="26" r:id="rId16"/>
    <sheet name="aprNg15" sheetId="27" r:id="rId17"/>
    <sheet name="aprNg16" sheetId="28" r:id="rId18"/>
    <sheet name="aprNg17" sheetId="29" r:id="rId19"/>
  </sheets>
  <definedNames>
    <definedName name="_xlnm.Print_Area" localSheetId="2">aprNg1!$A$1:$U$103</definedName>
    <definedName name="_xlnm.Print_Area" localSheetId="11">aprNg10!$A$1:$U$74</definedName>
    <definedName name="_xlnm.Print_Area" localSheetId="12">aprNg11!$A$1:$U$74</definedName>
    <definedName name="_xlnm.Print_Area" localSheetId="13">aprNg12!$A$1:$U$74</definedName>
    <definedName name="_xlnm.Print_Area" localSheetId="14">aprNg13!$A$1:$U$74</definedName>
    <definedName name="_xlnm.Print_Area" localSheetId="15">aprNg14!$A$1:$U$74</definedName>
    <definedName name="_xlnm.Print_Area" localSheetId="16">aprNg15!$A$1:$U$74</definedName>
    <definedName name="_xlnm.Print_Area" localSheetId="17">aprNg16!$A$1:$U$74</definedName>
    <definedName name="_xlnm.Print_Area" localSheetId="18">aprNg17!$A$1:$U$74</definedName>
    <definedName name="_xlnm.Print_Area" localSheetId="3">aprNg2!$A$1:$U$74</definedName>
    <definedName name="_xlnm.Print_Area" localSheetId="4">aprNg3!$A$1:$U$74</definedName>
    <definedName name="_xlnm.Print_Area" localSheetId="5">aprNg4!$A$1:$U$74</definedName>
    <definedName name="_xlnm.Print_Area" localSheetId="6">aprNg5!$A$1:$U$74</definedName>
    <definedName name="_xlnm.Print_Area" localSheetId="7">aprNg6!$A$1:$U$74</definedName>
    <definedName name="_xlnm.Print_Area" localSheetId="8">aprNg7!$A$1:$U$74</definedName>
    <definedName name="_xlnm.Print_Area" localSheetId="9">aprNg8!$A$1:$U$74</definedName>
    <definedName name="_xlnm.Print_Area" localSheetId="10">aprNg9!$A$1:$U$74</definedName>
    <definedName name="_xlnm.Print_Area" localSheetId="1">'Lauka tabula'!$A$1:$Q$51</definedName>
    <definedName name="Sar">'Lauka tabula'!$AA$30:$AA$31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4" i="14" l="1"/>
  <c r="U64" i="16" l="1"/>
  <c r="U64" i="17"/>
  <c r="U64" i="18"/>
  <c r="U64" i="19"/>
  <c r="U64" i="20"/>
  <c r="U64" i="21"/>
  <c r="U64" i="22"/>
  <c r="U64" i="23"/>
  <c r="U64" i="24"/>
  <c r="U64" i="25"/>
  <c r="U64" i="26"/>
  <c r="U64" i="28"/>
  <c r="U64" i="29"/>
  <c r="U64" i="15"/>
  <c r="U12" i="16" l="1"/>
  <c r="U12" i="17" l="1"/>
  <c r="U12" i="10"/>
  <c r="U12" i="15"/>
  <c r="U12" i="14"/>
  <c r="T18" i="12" l="1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T12" i="12"/>
  <c r="U49" i="14" l="1"/>
  <c r="T66" i="29" l="1"/>
  <c r="T67" i="29" s="1"/>
  <c r="S66" i="29"/>
  <c r="S67" i="29" s="1"/>
  <c r="R66" i="29"/>
  <c r="R67" i="29" s="1"/>
  <c r="Q66" i="29"/>
  <c r="Q67" i="29" s="1"/>
  <c r="P66" i="29"/>
  <c r="P67" i="29" s="1"/>
  <c r="O66" i="29"/>
  <c r="O67" i="29" s="1"/>
  <c r="N66" i="29"/>
  <c r="N67" i="29" s="1"/>
  <c r="M66" i="29"/>
  <c r="M67" i="29" s="1"/>
  <c r="L66" i="29"/>
  <c r="L67" i="29" s="1"/>
  <c r="K66" i="29"/>
  <c r="K67" i="29" s="1"/>
  <c r="J66" i="29"/>
  <c r="J67" i="29" s="1"/>
  <c r="I66" i="29"/>
  <c r="I67" i="29" s="1"/>
  <c r="H66" i="29"/>
  <c r="H67" i="29" s="1"/>
  <c r="G66" i="29"/>
  <c r="G67" i="29" s="1"/>
  <c r="F66" i="29"/>
  <c r="F67" i="29" s="1"/>
  <c r="E66" i="29"/>
  <c r="E67" i="29" s="1"/>
  <c r="D66" i="29"/>
  <c r="D67" i="29" s="1"/>
  <c r="T65" i="29"/>
  <c r="S65" i="29"/>
  <c r="R65" i="29"/>
  <c r="Q65" i="29"/>
  <c r="P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T61" i="29"/>
  <c r="T64" i="29" s="1"/>
  <c r="S61" i="29"/>
  <c r="S64" i="29" s="1"/>
  <c r="R61" i="29"/>
  <c r="Q61" i="29"/>
  <c r="P61" i="29"/>
  <c r="P64" i="29" s="1"/>
  <c r="O61" i="29"/>
  <c r="O64" i="29" s="1"/>
  <c r="N61" i="29"/>
  <c r="N64" i="29" s="1"/>
  <c r="M61" i="29"/>
  <c r="L61" i="29"/>
  <c r="L64" i="29" s="1"/>
  <c r="K61" i="29"/>
  <c r="K64" i="29" s="1"/>
  <c r="J61" i="29"/>
  <c r="I61" i="29"/>
  <c r="I64" i="29" s="1"/>
  <c r="H61" i="29"/>
  <c r="H64" i="29" s="1"/>
  <c r="G61" i="29"/>
  <c r="G64" i="29" s="1"/>
  <c r="F61" i="29"/>
  <c r="E61" i="29"/>
  <c r="E64" i="29" s="1"/>
  <c r="D61" i="29"/>
  <c r="D64" i="29" s="1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T59" i="29"/>
  <c r="S59" i="29"/>
  <c r="R59" i="29"/>
  <c r="Q59" i="29"/>
  <c r="P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C59" i="29"/>
  <c r="T58" i="29"/>
  <c r="C58" i="29"/>
  <c r="C57" i="29"/>
  <c r="T56" i="29"/>
  <c r="C56" i="29"/>
  <c r="C55" i="29"/>
  <c r="L54" i="29"/>
  <c r="C54" i="29"/>
  <c r="C53" i="29"/>
  <c r="T52" i="29"/>
  <c r="S52" i="29"/>
  <c r="C52" i="29"/>
  <c r="N51" i="29"/>
  <c r="M51" i="29"/>
  <c r="C51" i="29"/>
  <c r="U50" i="29"/>
  <c r="T15" i="12" s="1"/>
  <c r="U49" i="29"/>
  <c r="U48" i="29"/>
  <c r="T13" i="12" s="1"/>
  <c r="U47" i="29"/>
  <c r="U46" i="29"/>
  <c r="T11" i="12" s="1"/>
  <c r="U38" i="29"/>
  <c r="U37" i="29"/>
  <c r="U36" i="29"/>
  <c r="U35" i="29"/>
  <c r="U34" i="29"/>
  <c r="U33" i="29"/>
  <c r="U32" i="29"/>
  <c r="U31" i="29"/>
  <c r="U30" i="29"/>
  <c r="U29" i="29"/>
  <c r="U28" i="29"/>
  <c r="U27" i="29"/>
  <c r="U26" i="29"/>
  <c r="U25" i="29"/>
  <c r="U24" i="29"/>
  <c r="U23" i="29"/>
  <c r="U22" i="29"/>
  <c r="U21" i="29"/>
  <c r="U20" i="29"/>
  <c r="U19" i="29"/>
  <c r="U18" i="29"/>
  <c r="U17" i="29"/>
  <c r="U16" i="29"/>
  <c r="U15" i="29"/>
  <c r="U14" i="29"/>
  <c r="U13" i="29"/>
  <c r="U12" i="29"/>
  <c r="U11" i="29"/>
  <c r="U10" i="29"/>
  <c r="U9" i="29"/>
  <c r="T66" i="28"/>
  <c r="T67" i="28" s="1"/>
  <c r="S66" i="28"/>
  <c r="S67" i="28" s="1"/>
  <c r="R66" i="28"/>
  <c r="R67" i="28" s="1"/>
  <c r="Q66" i="28"/>
  <c r="Q67" i="28" s="1"/>
  <c r="P66" i="28"/>
  <c r="P67" i="28" s="1"/>
  <c r="O66" i="28"/>
  <c r="O67" i="28" s="1"/>
  <c r="N66" i="28"/>
  <c r="N67" i="28" s="1"/>
  <c r="M66" i="28"/>
  <c r="M67" i="28" s="1"/>
  <c r="L66" i="28"/>
  <c r="L67" i="28" s="1"/>
  <c r="K66" i="28"/>
  <c r="K67" i="28" s="1"/>
  <c r="J66" i="28"/>
  <c r="J67" i="28" s="1"/>
  <c r="I66" i="28"/>
  <c r="I67" i="28" s="1"/>
  <c r="H66" i="28"/>
  <c r="H67" i="28" s="1"/>
  <c r="G66" i="28"/>
  <c r="G67" i="28" s="1"/>
  <c r="F66" i="28"/>
  <c r="F67" i="28" s="1"/>
  <c r="E66" i="28"/>
  <c r="E67" i="28" s="1"/>
  <c r="D66" i="28"/>
  <c r="D67" i="28" s="1"/>
  <c r="T65" i="28"/>
  <c r="S65" i="28"/>
  <c r="R65" i="28"/>
  <c r="Q65" i="28"/>
  <c r="P65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T61" i="28"/>
  <c r="T64" i="28" s="1"/>
  <c r="S61" i="28"/>
  <c r="R61" i="28"/>
  <c r="R64" i="28" s="1"/>
  <c r="Q61" i="28"/>
  <c r="Q64" i="28" s="1"/>
  <c r="P61" i="28"/>
  <c r="O61" i="28"/>
  <c r="N61" i="28"/>
  <c r="N64" i="28" s="1"/>
  <c r="M61" i="28"/>
  <c r="M64" i="28" s="1"/>
  <c r="L61" i="28"/>
  <c r="L64" i="28" s="1"/>
  <c r="K61" i="28"/>
  <c r="J61" i="28"/>
  <c r="J64" i="28" s="1"/>
  <c r="I61" i="28"/>
  <c r="I64" i="28" s="1"/>
  <c r="H61" i="28"/>
  <c r="H55" i="28" s="1"/>
  <c r="G61" i="28"/>
  <c r="F61" i="28"/>
  <c r="F64" i="28" s="1"/>
  <c r="E61" i="28"/>
  <c r="E64" i="28" s="1"/>
  <c r="D61" i="28"/>
  <c r="D64" i="28" s="1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C60" i="28"/>
  <c r="T59" i="28"/>
  <c r="S59" i="28"/>
  <c r="R59" i="28"/>
  <c r="Q59" i="28"/>
  <c r="P59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C59" i="28"/>
  <c r="N58" i="28"/>
  <c r="C58" i="28"/>
  <c r="N57" i="28"/>
  <c r="C57" i="28"/>
  <c r="R56" i="28"/>
  <c r="C56" i="28"/>
  <c r="R55" i="28"/>
  <c r="C55" i="28"/>
  <c r="C54" i="28"/>
  <c r="C53" i="28"/>
  <c r="F52" i="28"/>
  <c r="C52" i="28"/>
  <c r="J51" i="28"/>
  <c r="C51" i="28"/>
  <c r="U50" i="28"/>
  <c r="S15" i="12" s="1"/>
  <c r="U49" i="28"/>
  <c r="U48" i="28"/>
  <c r="S13" i="12" s="1"/>
  <c r="U47" i="28"/>
  <c r="U46" i="28"/>
  <c r="S11" i="12" s="1"/>
  <c r="U38" i="28"/>
  <c r="U37" i="28"/>
  <c r="U36" i="28"/>
  <c r="U35" i="28"/>
  <c r="U34" i="28"/>
  <c r="U33" i="28"/>
  <c r="U32" i="28"/>
  <c r="U31" i="28"/>
  <c r="U30" i="28"/>
  <c r="U29" i="28"/>
  <c r="U28" i="28"/>
  <c r="U27" i="28"/>
  <c r="U26" i="28"/>
  <c r="U25" i="28"/>
  <c r="U2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T66" i="27"/>
  <c r="T67" i="27" s="1"/>
  <c r="S66" i="27"/>
  <c r="S67" i="27" s="1"/>
  <c r="R66" i="27"/>
  <c r="R67" i="27" s="1"/>
  <c r="Q66" i="27"/>
  <c r="Q67" i="27" s="1"/>
  <c r="P66" i="27"/>
  <c r="P67" i="27" s="1"/>
  <c r="O66" i="27"/>
  <c r="O67" i="27" s="1"/>
  <c r="N66" i="27"/>
  <c r="N67" i="27" s="1"/>
  <c r="M66" i="27"/>
  <c r="M67" i="27" s="1"/>
  <c r="L66" i="27"/>
  <c r="L67" i="27" s="1"/>
  <c r="K66" i="27"/>
  <c r="K67" i="27" s="1"/>
  <c r="J66" i="27"/>
  <c r="J67" i="27" s="1"/>
  <c r="I66" i="27"/>
  <c r="I67" i="27" s="1"/>
  <c r="H66" i="27"/>
  <c r="H67" i="27" s="1"/>
  <c r="G66" i="27"/>
  <c r="G67" i="27" s="1"/>
  <c r="F66" i="27"/>
  <c r="F67" i="27" s="1"/>
  <c r="E66" i="27"/>
  <c r="E67" i="27" s="1"/>
  <c r="D66" i="27"/>
  <c r="D67" i="27" s="1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T61" i="27"/>
  <c r="T64" i="27" s="1"/>
  <c r="S61" i="27"/>
  <c r="S64" i="27" s="1"/>
  <c r="R61" i="27"/>
  <c r="R64" i="27" s="1"/>
  <c r="Q61" i="27"/>
  <c r="Q64" i="27" s="1"/>
  <c r="P61" i="27"/>
  <c r="P64" i="27" s="1"/>
  <c r="O61" i="27"/>
  <c r="O51" i="27" s="1"/>
  <c r="N61" i="27"/>
  <c r="M61" i="27"/>
  <c r="M64" i="27" s="1"/>
  <c r="L61" i="27"/>
  <c r="L64" i="27" s="1"/>
  <c r="K61" i="27"/>
  <c r="J61" i="27"/>
  <c r="J52" i="27" s="1"/>
  <c r="I61" i="27"/>
  <c r="I64" i="27" s="1"/>
  <c r="H61" i="27"/>
  <c r="H64" i="27" s="1"/>
  <c r="G61" i="27"/>
  <c r="G64" i="27" s="1"/>
  <c r="F61" i="27"/>
  <c r="F56" i="27" s="1"/>
  <c r="E61" i="27"/>
  <c r="E64" i="27" s="1"/>
  <c r="D61" i="27"/>
  <c r="D64" i="27" s="1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Q58" i="27"/>
  <c r="C58" i="27"/>
  <c r="C57" i="27"/>
  <c r="C56" i="27"/>
  <c r="N55" i="27"/>
  <c r="C55" i="27"/>
  <c r="C54" i="27"/>
  <c r="R53" i="27"/>
  <c r="C53" i="27"/>
  <c r="I52" i="27"/>
  <c r="C52" i="27"/>
  <c r="C51" i="27"/>
  <c r="U50" i="27"/>
  <c r="R15" i="12" s="1"/>
  <c r="U49" i="27"/>
  <c r="U48" i="27"/>
  <c r="R13" i="12" s="1"/>
  <c r="U47" i="27"/>
  <c r="U46" i="27"/>
  <c r="R11" i="12" s="1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U12" i="27"/>
  <c r="U11" i="27"/>
  <c r="U10" i="27"/>
  <c r="U9" i="27"/>
  <c r="T66" i="26"/>
  <c r="T67" i="26" s="1"/>
  <c r="S66" i="26"/>
  <c r="S67" i="26" s="1"/>
  <c r="R66" i="26"/>
  <c r="R67" i="26" s="1"/>
  <c r="Q66" i="26"/>
  <c r="Q67" i="26" s="1"/>
  <c r="P66" i="26"/>
  <c r="P67" i="26" s="1"/>
  <c r="O66" i="26"/>
  <c r="O67" i="26" s="1"/>
  <c r="N66" i="26"/>
  <c r="N67" i="26" s="1"/>
  <c r="M66" i="26"/>
  <c r="M67" i="26" s="1"/>
  <c r="L66" i="26"/>
  <c r="L67" i="26" s="1"/>
  <c r="K66" i="26"/>
  <c r="K67" i="26" s="1"/>
  <c r="J66" i="26"/>
  <c r="J67" i="26" s="1"/>
  <c r="I66" i="26"/>
  <c r="I67" i="26" s="1"/>
  <c r="H66" i="26"/>
  <c r="H67" i="26" s="1"/>
  <c r="G66" i="26"/>
  <c r="G67" i="26" s="1"/>
  <c r="F66" i="26"/>
  <c r="F67" i="26" s="1"/>
  <c r="E66" i="26"/>
  <c r="E67" i="26" s="1"/>
  <c r="D66" i="26"/>
  <c r="D67" i="26" s="1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D65" i="26"/>
  <c r="T61" i="26"/>
  <c r="T64" i="26" s="1"/>
  <c r="S61" i="26"/>
  <c r="R61" i="26"/>
  <c r="Q61" i="26"/>
  <c r="Q64" i="26" s="1"/>
  <c r="P61" i="26"/>
  <c r="P64" i="26" s="1"/>
  <c r="O61" i="26"/>
  <c r="N61" i="26"/>
  <c r="M61" i="26"/>
  <c r="M64" i="26" s="1"/>
  <c r="L61" i="26"/>
  <c r="L64" i="26" s="1"/>
  <c r="K61" i="26"/>
  <c r="J61" i="26"/>
  <c r="J55" i="26" s="1"/>
  <c r="I61" i="26"/>
  <c r="I64" i="26" s="1"/>
  <c r="H61" i="26"/>
  <c r="H64" i="26" s="1"/>
  <c r="G61" i="26"/>
  <c r="F61" i="26"/>
  <c r="F64" i="26" s="1"/>
  <c r="E61" i="26"/>
  <c r="E64" i="26" s="1"/>
  <c r="D61" i="26"/>
  <c r="D64" i="26" s="1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T59" i="26"/>
  <c r="S59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C58" i="26"/>
  <c r="C57" i="26"/>
  <c r="C56" i="26"/>
  <c r="C55" i="26"/>
  <c r="C54" i="26"/>
  <c r="C53" i="26"/>
  <c r="M52" i="26"/>
  <c r="L52" i="26"/>
  <c r="C52" i="26"/>
  <c r="N51" i="26"/>
  <c r="E51" i="26"/>
  <c r="C51" i="26"/>
  <c r="U50" i="26"/>
  <c r="U49" i="26"/>
  <c r="U48" i="26"/>
  <c r="Q13" i="12" s="1"/>
  <c r="U47" i="26"/>
  <c r="U46" i="26"/>
  <c r="Q11" i="12" s="1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T66" i="25"/>
  <c r="T67" i="25" s="1"/>
  <c r="S66" i="25"/>
  <c r="S67" i="25" s="1"/>
  <c r="R66" i="25"/>
  <c r="R67" i="25" s="1"/>
  <c r="Q66" i="25"/>
  <c r="Q67" i="25" s="1"/>
  <c r="P66" i="25"/>
  <c r="P67" i="25" s="1"/>
  <c r="O66" i="25"/>
  <c r="O67" i="25" s="1"/>
  <c r="N66" i="25"/>
  <c r="N67" i="25" s="1"/>
  <c r="M66" i="25"/>
  <c r="M67" i="25" s="1"/>
  <c r="L66" i="25"/>
  <c r="L67" i="25" s="1"/>
  <c r="K66" i="25"/>
  <c r="K67" i="25" s="1"/>
  <c r="J66" i="25"/>
  <c r="J67" i="25" s="1"/>
  <c r="I66" i="25"/>
  <c r="I67" i="25" s="1"/>
  <c r="H66" i="25"/>
  <c r="H67" i="25" s="1"/>
  <c r="G66" i="25"/>
  <c r="G67" i="25" s="1"/>
  <c r="F66" i="25"/>
  <c r="F67" i="25" s="1"/>
  <c r="E66" i="25"/>
  <c r="E67" i="25" s="1"/>
  <c r="D66" i="25"/>
  <c r="D67" i="25" s="1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T61" i="25"/>
  <c r="T64" i="25" s="1"/>
  <c r="S61" i="25"/>
  <c r="R61" i="25"/>
  <c r="R54" i="25" s="1"/>
  <c r="Q61" i="25"/>
  <c r="Q64" i="25" s="1"/>
  <c r="P61" i="25"/>
  <c r="P64" i="25" s="1"/>
  <c r="O61" i="25"/>
  <c r="N61" i="25"/>
  <c r="N64" i="25" s="1"/>
  <c r="M61" i="25"/>
  <c r="M64" i="25" s="1"/>
  <c r="L61" i="25"/>
  <c r="L64" i="25" s="1"/>
  <c r="K61" i="25"/>
  <c r="J61" i="25"/>
  <c r="J64" i="25" s="1"/>
  <c r="I61" i="25"/>
  <c r="I64" i="25" s="1"/>
  <c r="H61" i="25"/>
  <c r="H64" i="25" s="1"/>
  <c r="G61" i="25"/>
  <c r="F61" i="25"/>
  <c r="F58" i="25" s="1"/>
  <c r="E61" i="25"/>
  <c r="E64" i="25" s="1"/>
  <c r="D61" i="25"/>
  <c r="D64" i="25" s="1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C59" i="25"/>
  <c r="E58" i="25"/>
  <c r="C58" i="25"/>
  <c r="I57" i="25"/>
  <c r="C57" i="25"/>
  <c r="I56" i="25"/>
  <c r="C56" i="25"/>
  <c r="Q55" i="25"/>
  <c r="I55" i="25"/>
  <c r="C55" i="25"/>
  <c r="M54" i="25"/>
  <c r="I54" i="25"/>
  <c r="C54" i="25"/>
  <c r="M53" i="25"/>
  <c r="E53" i="25"/>
  <c r="C53" i="25"/>
  <c r="M52" i="25"/>
  <c r="C52" i="25"/>
  <c r="E51" i="25"/>
  <c r="C51" i="25"/>
  <c r="U50" i="25"/>
  <c r="Q15" i="12" s="1"/>
  <c r="U49" i="25"/>
  <c r="U48" i="25"/>
  <c r="P13" i="12" s="1"/>
  <c r="U47" i="25"/>
  <c r="U46" i="25"/>
  <c r="P11" i="12" s="1"/>
  <c r="U38" i="25"/>
  <c r="U37" i="25"/>
  <c r="U36" i="25"/>
  <c r="U35" i="25"/>
  <c r="U34" i="25"/>
  <c r="U33" i="25"/>
  <c r="U32" i="25"/>
  <c r="U31" i="25"/>
  <c r="U30" i="25"/>
  <c r="U29" i="25"/>
  <c r="U28" i="25"/>
  <c r="U27" i="25"/>
  <c r="U26" i="25"/>
  <c r="U25" i="25"/>
  <c r="U24" i="25"/>
  <c r="U23" i="25"/>
  <c r="U22" i="25"/>
  <c r="U21" i="25"/>
  <c r="U20" i="25"/>
  <c r="U19" i="25"/>
  <c r="U18" i="25"/>
  <c r="U17" i="25"/>
  <c r="U16" i="25"/>
  <c r="U15" i="25"/>
  <c r="U14" i="25"/>
  <c r="U13" i="25"/>
  <c r="U12" i="25"/>
  <c r="U11" i="25"/>
  <c r="U10" i="25"/>
  <c r="U9" i="25"/>
  <c r="T66" i="24"/>
  <c r="T67" i="24" s="1"/>
  <c r="S66" i="24"/>
  <c r="S67" i="24" s="1"/>
  <c r="R66" i="24"/>
  <c r="R67" i="24" s="1"/>
  <c r="Q66" i="24"/>
  <c r="Q67" i="24" s="1"/>
  <c r="P66" i="24"/>
  <c r="P67" i="24" s="1"/>
  <c r="O66" i="24"/>
  <c r="O67" i="24" s="1"/>
  <c r="N66" i="24"/>
  <c r="N67" i="24" s="1"/>
  <c r="M66" i="24"/>
  <c r="M67" i="24" s="1"/>
  <c r="L66" i="24"/>
  <c r="L67" i="24" s="1"/>
  <c r="K66" i="24"/>
  <c r="K67" i="24" s="1"/>
  <c r="J66" i="24"/>
  <c r="J67" i="24" s="1"/>
  <c r="I66" i="24"/>
  <c r="I67" i="24" s="1"/>
  <c r="H66" i="24"/>
  <c r="H67" i="24" s="1"/>
  <c r="G66" i="24"/>
  <c r="G67" i="24" s="1"/>
  <c r="F66" i="24"/>
  <c r="F67" i="24" s="1"/>
  <c r="E66" i="24"/>
  <c r="E67" i="24" s="1"/>
  <c r="D66" i="24"/>
  <c r="D67" i="24" s="1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T61" i="24"/>
  <c r="S61" i="24"/>
  <c r="R61" i="24"/>
  <c r="R64" i="24" s="1"/>
  <c r="Q61" i="24"/>
  <c r="Q64" i="24" s="1"/>
  <c r="P61" i="24"/>
  <c r="P64" i="24" s="1"/>
  <c r="O61" i="24"/>
  <c r="N61" i="24"/>
  <c r="N64" i="24" s="1"/>
  <c r="M61" i="24"/>
  <c r="M64" i="24" s="1"/>
  <c r="L61" i="24"/>
  <c r="K61" i="24"/>
  <c r="J61" i="24"/>
  <c r="J64" i="24" s="1"/>
  <c r="I61" i="24"/>
  <c r="I64" i="24" s="1"/>
  <c r="H61" i="24"/>
  <c r="H64" i="24" s="1"/>
  <c r="G61" i="24"/>
  <c r="F61" i="24"/>
  <c r="F64" i="24" s="1"/>
  <c r="E61" i="24"/>
  <c r="E64" i="24" s="1"/>
  <c r="D61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C60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E59" i="24"/>
  <c r="D59" i="24"/>
  <c r="C59" i="24"/>
  <c r="N58" i="24"/>
  <c r="C58" i="24"/>
  <c r="C57" i="24"/>
  <c r="N56" i="24"/>
  <c r="C56" i="24"/>
  <c r="C55" i="24"/>
  <c r="N54" i="24"/>
  <c r="C54" i="24"/>
  <c r="C53" i="24"/>
  <c r="N52" i="24"/>
  <c r="C52" i="24"/>
  <c r="C51" i="24"/>
  <c r="U50" i="24"/>
  <c r="P15" i="12" s="1"/>
  <c r="U49" i="24"/>
  <c r="U48" i="24"/>
  <c r="O13" i="12" s="1"/>
  <c r="U47" i="24"/>
  <c r="U46" i="24"/>
  <c r="O11" i="12" s="1"/>
  <c r="U38" i="24"/>
  <c r="U37" i="24"/>
  <c r="U36" i="24"/>
  <c r="U35" i="24"/>
  <c r="U34" i="24"/>
  <c r="U33" i="24"/>
  <c r="U32" i="24"/>
  <c r="U31" i="24"/>
  <c r="U30" i="24"/>
  <c r="U29" i="24"/>
  <c r="U28" i="24"/>
  <c r="U27" i="24"/>
  <c r="U26" i="24"/>
  <c r="U25" i="24"/>
  <c r="U24" i="24"/>
  <c r="U23" i="24"/>
  <c r="U22" i="24"/>
  <c r="U21" i="24"/>
  <c r="U20" i="24"/>
  <c r="U19" i="24"/>
  <c r="U18" i="24"/>
  <c r="U17" i="24"/>
  <c r="U16" i="24"/>
  <c r="U15" i="24"/>
  <c r="U14" i="24"/>
  <c r="U13" i="24"/>
  <c r="U12" i="24"/>
  <c r="U11" i="24"/>
  <c r="U10" i="24"/>
  <c r="U9" i="24"/>
  <c r="T66" i="23"/>
  <c r="T67" i="23" s="1"/>
  <c r="S66" i="23"/>
  <c r="S67" i="23" s="1"/>
  <c r="R66" i="23"/>
  <c r="R67" i="23" s="1"/>
  <c r="Q66" i="23"/>
  <c r="Q67" i="23" s="1"/>
  <c r="P66" i="23"/>
  <c r="P67" i="23" s="1"/>
  <c r="O66" i="23"/>
  <c r="O67" i="23" s="1"/>
  <c r="N66" i="23"/>
  <c r="N67" i="23" s="1"/>
  <c r="M66" i="23"/>
  <c r="M67" i="23" s="1"/>
  <c r="L66" i="23"/>
  <c r="L67" i="23" s="1"/>
  <c r="K66" i="23"/>
  <c r="K67" i="23" s="1"/>
  <c r="J66" i="23"/>
  <c r="J67" i="23" s="1"/>
  <c r="I66" i="23"/>
  <c r="I67" i="23" s="1"/>
  <c r="H66" i="23"/>
  <c r="H67" i="23" s="1"/>
  <c r="G66" i="23"/>
  <c r="G67" i="23" s="1"/>
  <c r="F66" i="23"/>
  <c r="F67" i="23" s="1"/>
  <c r="E66" i="23"/>
  <c r="E67" i="23" s="1"/>
  <c r="D66" i="23"/>
  <c r="D67" i="23" s="1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T61" i="23"/>
  <c r="S61" i="23"/>
  <c r="R61" i="23"/>
  <c r="R64" i="23" s="1"/>
  <c r="Q61" i="23"/>
  <c r="Q64" i="23" s="1"/>
  <c r="P61" i="23"/>
  <c r="P64" i="23" s="1"/>
  <c r="O61" i="23"/>
  <c r="N61" i="23"/>
  <c r="N64" i="23" s="1"/>
  <c r="M61" i="23"/>
  <c r="M64" i="23" s="1"/>
  <c r="L61" i="23"/>
  <c r="K61" i="23"/>
  <c r="J61" i="23"/>
  <c r="J64" i="23" s="1"/>
  <c r="I61" i="23"/>
  <c r="I64" i="23" s="1"/>
  <c r="H61" i="23"/>
  <c r="H64" i="23" s="1"/>
  <c r="G61" i="23"/>
  <c r="F61" i="23"/>
  <c r="F64" i="23" s="1"/>
  <c r="E61" i="23"/>
  <c r="E64" i="23" s="1"/>
  <c r="D61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T59" i="23"/>
  <c r="S59" i="23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C58" i="23"/>
  <c r="N57" i="23"/>
  <c r="C57" i="23"/>
  <c r="C56" i="23"/>
  <c r="C55" i="23"/>
  <c r="C54" i="23"/>
  <c r="C53" i="23"/>
  <c r="C52" i="23"/>
  <c r="C51" i="23"/>
  <c r="U50" i="23"/>
  <c r="O15" i="12" s="1"/>
  <c r="U49" i="23"/>
  <c r="U48" i="23"/>
  <c r="N13" i="12" s="1"/>
  <c r="U47" i="23"/>
  <c r="U46" i="23"/>
  <c r="N11" i="12" s="1"/>
  <c r="U38" i="23"/>
  <c r="U37" i="23"/>
  <c r="U36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T66" i="22"/>
  <c r="T67" i="22" s="1"/>
  <c r="S66" i="22"/>
  <c r="S67" i="22" s="1"/>
  <c r="R66" i="22"/>
  <c r="R67" i="22" s="1"/>
  <c r="Q66" i="22"/>
  <c r="Q67" i="22" s="1"/>
  <c r="P66" i="22"/>
  <c r="P67" i="22" s="1"/>
  <c r="O66" i="22"/>
  <c r="O67" i="22" s="1"/>
  <c r="N66" i="22"/>
  <c r="N67" i="22" s="1"/>
  <c r="M66" i="22"/>
  <c r="M67" i="22" s="1"/>
  <c r="L66" i="22"/>
  <c r="L67" i="22" s="1"/>
  <c r="K66" i="22"/>
  <c r="K67" i="22" s="1"/>
  <c r="J66" i="22"/>
  <c r="J67" i="22" s="1"/>
  <c r="I66" i="22"/>
  <c r="I67" i="22" s="1"/>
  <c r="H66" i="22"/>
  <c r="H67" i="22" s="1"/>
  <c r="G66" i="22"/>
  <c r="G67" i="22" s="1"/>
  <c r="F66" i="22"/>
  <c r="F67" i="22" s="1"/>
  <c r="E66" i="22"/>
  <c r="E67" i="22" s="1"/>
  <c r="D66" i="22"/>
  <c r="D67" i="22" s="1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T61" i="22"/>
  <c r="S61" i="22"/>
  <c r="R61" i="22"/>
  <c r="R53" i="22" s="1"/>
  <c r="Q61" i="22"/>
  <c r="Q64" i="22" s="1"/>
  <c r="P61" i="22"/>
  <c r="P64" i="22" s="1"/>
  <c r="O61" i="22"/>
  <c r="N61" i="22"/>
  <c r="N64" i="22" s="1"/>
  <c r="M61" i="22"/>
  <c r="M64" i="22" s="1"/>
  <c r="L61" i="22"/>
  <c r="K61" i="22"/>
  <c r="J61" i="22"/>
  <c r="J64" i="22" s="1"/>
  <c r="I61" i="22"/>
  <c r="I64" i="22" s="1"/>
  <c r="H61" i="22"/>
  <c r="H64" i="22" s="1"/>
  <c r="G61" i="22"/>
  <c r="F61" i="22"/>
  <c r="F64" i="22" s="1"/>
  <c r="E61" i="22"/>
  <c r="E64" i="22" s="1"/>
  <c r="D61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C58" i="22"/>
  <c r="R57" i="22"/>
  <c r="J57" i="22"/>
  <c r="C57" i="22"/>
  <c r="C56" i="22"/>
  <c r="R55" i="22"/>
  <c r="C55" i="22"/>
  <c r="F54" i="22"/>
  <c r="C54" i="22"/>
  <c r="C53" i="22"/>
  <c r="C52" i="22"/>
  <c r="C51" i="22"/>
  <c r="U50" i="22"/>
  <c r="U49" i="22"/>
  <c r="U48" i="22"/>
  <c r="M13" i="12" s="1"/>
  <c r="U47" i="22"/>
  <c r="U46" i="22"/>
  <c r="M11" i="12" s="1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T66" i="21"/>
  <c r="T67" i="21" s="1"/>
  <c r="S66" i="21"/>
  <c r="S67" i="21" s="1"/>
  <c r="R66" i="21"/>
  <c r="R67" i="21" s="1"/>
  <c r="Q66" i="21"/>
  <c r="Q67" i="21" s="1"/>
  <c r="P66" i="21"/>
  <c r="P67" i="21" s="1"/>
  <c r="O66" i="21"/>
  <c r="O67" i="21" s="1"/>
  <c r="N66" i="21"/>
  <c r="N67" i="21" s="1"/>
  <c r="M66" i="21"/>
  <c r="M67" i="21" s="1"/>
  <c r="L66" i="21"/>
  <c r="L67" i="21" s="1"/>
  <c r="K66" i="21"/>
  <c r="K67" i="21" s="1"/>
  <c r="J66" i="21"/>
  <c r="J67" i="21" s="1"/>
  <c r="I66" i="21"/>
  <c r="I67" i="21" s="1"/>
  <c r="H66" i="21"/>
  <c r="H67" i="21" s="1"/>
  <c r="G66" i="21"/>
  <c r="G67" i="21" s="1"/>
  <c r="F66" i="21"/>
  <c r="F67" i="21" s="1"/>
  <c r="E66" i="21"/>
  <c r="E67" i="21" s="1"/>
  <c r="D66" i="21"/>
  <c r="D67" i="21" s="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T61" i="21"/>
  <c r="T64" i="21" s="1"/>
  <c r="S61" i="21"/>
  <c r="R61" i="21"/>
  <c r="R51" i="21" s="1"/>
  <c r="Q61" i="21"/>
  <c r="Q64" i="21" s="1"/>
  <c r="P61" i="21"/>
  <c r="P64" i="21" s="1"/>
  <c r="O61" i="21"/>
  <c r="N61" i="21"/>
  <c r="N51" i="21" s="1"/>
  <c r="M61" i="21"/>
  <c r="M64" i="21" s="1"/>
  <c r="L61" i="21"/>
  <c r="L64" i="21" s="1"/>
  <c r="K61" i="21"/>
  <c r="J61" i="21"/>
  <c r="I61" i="21"/>
  <c r="I64" i="21" s="1"/>
  <c r="H61" i="21"/>
  <c r="H64" i="21" s="1"/>
  <c r="G61" i="21"/>
  <c r="F61" i="21"/>
  <c r="F64" i="21" s="1"/>
  <c r="E61" i="21"/>
  <c r="E64" i="21" s="1"/>
  <c r="D61" i="21"/>
  <c r="D64" i="21" s="1"/>
  <c r="T60" i="21"/>
  <c r="S60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J58" i="21"/>
  <c r="C58" i="21"/>
  <c r="C57" i="21"/>
  <c r="N56" i="21"/>
  <c r="C56" i="21"/>
  <c r="N55" i="21"/>
  <c r="J55" i="21"/>
  <c r="C55" i="21"/>
  <c r="J54" i="21"/>
  <c r="C54" i="21"/>
  <c r="C53" i="21"/>
  <c r="N52" i="21"/>
  <c r="C52" i="21"/>
  <c r="J51" i="21"/>
  <c r="C51" i="21"/>
  <c r="U50" i="21"/>
  <c r="L15" i="12" s="1"/>
  <c r="U49" i="21"/>
  <c r="U48" i="21"/>
  <c r="L13" i="12" s="1"/>
  <c r="U47" i="21"/>
  <c r="U46" i="21"/>
  <c r="L11" i="12" s="1"/>
  <c r="U38" i="21"/>
  <c r="U37" i="21"/>
  <c r="U36" i="21"/>
  <c r="U60" i="21" s="1"/>
  <c r="U35" i="21"/>
  <c r="U34" i="21"/>
  <c r="U33" i="21"/>
  <c r="U32" i="21"/>
  <c r="U31" i="21"/>
  <c r="U30" i="21"/>
  <c r="U29" i="21"/>
  <c r="U28" i="21"/>
  <c r="U27" i="21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F67" i="20"/>
  <c r="T66" i="20"/>
  <c r="T67" i="20" s="1"/>
  <c r="S66" i="20"/>
  <c r="S67" i="20" s="1"/>
  <c r="R66" i="20"/>
  <c r="R67" i="20" s="1"/>
  <c r="Q66" i="20"/>
  <c r="Q67" i="20" s="1"/>
  <c r="P66" i="20"/>
  <c r="P67" i="20" s="1"/>
  <c r="O66" i="20"/>
  <c r="O67" i="20" s="1"/>
  <c r="N66" i="20"/>
  <c r="N67" i="20" s="1"/>
  <c r="M66" i="20"/>
  <c r="M67" i="20" s="1"/>
  <c r="L66" i="20"/>
  <c r="L67" i="20" s="1"/>
  <c r="K66" i="20"/>
  <c r="K67" i="20" s="1"/>
  <c r="J66" i="20"/>
  <c r="J67" i="20" s="1"/>
  <c r="I66" i="20"/>
  <c r="I67" i="20" s="1"/>
  <c r="H66" i="20"/>
  <c r="H67" i="20" s="1"/>
  <c r="G66" i="20"/>
  <c r="G67" i="20" s="1"/>
  <c r="F66" i="20"/>
  <c r="E66" i="20"/>
  <c r="E67" i="20" s="1"/>
  <c r="D66" i="20"/>
  <c r="D67" i="20" s="1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T61" i="20"/>
  <c r="T64" i="20" s="1"/>
  <c r="S61" i="20"/>
  <c r="R61" i="20"/>
  <c r="R64" i="20" s="1"/>
  <c r="Q61" i="20"/>
  <c r="Q64" i="20" s="1"/>
  <c r="P61" i="20"/>
  <c r="P64" i="20" s="1"/>
  <c r="O61" i="20"/>
  <c r="N61" i="20"/>
  <c r="N64" i="20" s="1"/>
  <c r="M61" i="20"/>
  <c r="M64" i="20" s="1"/>
  <c r="L61" i="20"/>
  <c r="L64" i="20" s="1"/>
  <c r="K61" i="20"/>
  <c r="J61" i="20"/>
  <c r="J64" i="20" s="1"/>
  <c r="I61" i="20"/>
  <c r="I64" i="20" s="1"/>
  <c r="H61" i="20"/>
  <c r="H64" i="20" s="1"/>
  <c r="G61" i="20"/>
  <c r="F61" i="20"/>
  <c r="F64" i="20" s="1"/>
  <c r="E61" i="20"/>
  <c r="E64" i="20" s="1"/>
  <c r="D61" i="20"/>
  <c r="D64" i="20" s="1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R58" i="20"/>
  <c r="N58" i="20"/>
  <c r="C58" i="20"/>
  <c r="R57" i="20"/>
  <c r="N57" i="20"/>
  <c r="C57" i="20"/>
  <c r="R56" i="20"/>
  <c r="F56" i="20"/>
  <c r="C56" i="20"/>
  <c r="J55" i="20"/>
  <c r="C55" i="20"/>
  <c r="J54" i="20"/>
  <c r="I54" i="20"/>
  <c r="C54" i="20"/>
  <c r="R53" i="20"/>
  <c r="C53" i="20"/>
  <c r="R52" i="20"/>
  <c r="F52" i="20"/>
  <c r="C52" i="20"/>
  <c r="J51" i="20"/>
  <c r="F51" i="20"/>
  <c r="C51" i="20"/>
  <c r="U50" i="20"/>
  <c r="K15" i="12" s="1"/>
  <c r="U49" i="20"/>
  <c r="U48" i="20"/>
  <c r="K13" i="12" s="1"/>
  <c r="U47" i="20"/>
  <c r="U46" i="20"/>
  <c r="K11" i="12" s="1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T66" i="19"/>
  <c r="T67" i="19" s="1"/>
  <c r="S66" i="19"/>
  <c r="S67" i="19" s="1"/>
  <c r="R66" i="19"/>
  <c r="R67" i="19" s="1"/>
  <c r="Q66" i="19"/>
  <c r="Q67" i="19" s="1"/>
  <c r="P66" i="19"/>
  <c r="P67" i="19" s="1"/>
  <c r="O66" i="19"/>
  <c r="O67" i="19" s="1"/>
  <c r="N66" i="19"/>
  <c r="N67" i="19" s="1"/>
  <c r="M66" i="19"/>
  <c r="M67" i="19" s="1"/>
  <c r="L66" i="19"/>
  <c r="L67" i="19" s="1"/>
  <c r="K66" i="19"/>
  <c r="K67" i="19" s="1"/>
  <c r="J66" i="19"/>
  <c r="J67" i="19" s="1"/>
  <c r="I66" i="19"/>
  <c r="I67" i="19" s="1"/>
  <c r="H66" i="19"/>
  <c r="H67" i="19" s="1"/>
  <c r="G66" i="19"/>
  <c r="G67" i="19" s="1"/>
  <c r="F66" i="19"/>
  <c r="F67" i="19" s="1"/>
  <c r="E66" i="19"/>
  <c r="E67" i="19" s="1"/>
  <c r="D66" i="19"/>
  <c r="D67" i="19" s="1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T61" i="19"/>
  <c r="T64" i="19" s="1"/>
  <c r="S61" i="19"/>
  <c r="R61" i="19"/>
  <c r="R64" i="19" s="1"/>
  <c r="Q61" i="19"/>
  <c r="Q64" i="19" s="1"/>
  <c r="P61" i="19"/>
  <c r="P64" i="19" s="1"/>
  <c r="O61" i="19"/>
  <c r="N61" i="19"/>
  <c r="M61" i="19"/>
  <c r="M64" i="19" s="1"/>
  <c r="L61" i="19"/>
  <c r="L64" i="19" s="1"/>
  <c r="K61" i="19"/>
  <c r="J61" i="19"/>
  <c r="I61" i="19"/>
  <c r="I64" i="19" s="1"/>
  <c r="H61" i="19"/>
  <c r="H64" i="19" s="1"/>
  <c r="G61" i="19"/>
  <c r="F61" i="19"/>
  <c r="F58" i="19" s="1"/>
  <c r="E61" i="19"/>
  <c r="E64" i="19" s="1"/>
  <c r="D61" i="19"/>
  <c r="D64" i="19" s="1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R58" i="19"/>
  <c r="Q58" i="19"/>
  <c r="P58" i="19"/>
  <c r="C58" i="19"/>
  <c r="C57" i="19"/>
  <c r="T56" i="19"/>
  <c r="C56" i="19"/>
  <c r="Q55" i="19"/>
  <c r="C55" i="19"/>
  <c r="J54" i="19"/>
  <c r="C54" i="19"/>
  <c r="C53" i="19"/>
  <c r="C52" i="19"/>
  <c r="E51" i="19"/>
  <c r="C51" i="19"/>
  <c r="U50" i="19"/>
  <c r="J15" i="12" s="1"/>
  <c r="U49" i="19"/>
  <c r="U48" i="19"/>
  <c r="J13" i="12" s="1"/>
  <c r="U47" i="19"/>
  <c r="U46" i="19"/>
  <c r="J11" i="12" s="1"/>
  <c r="U38" i="19"/>
  <c r="U37" i="19"/>
  <c r="U36" i="19"/>
  <c r="U35" i="19"/>
  <c r="U34" i="19"/>
  <c r="U33" i="19"/>
  <c r="U32" i="19"/>
  <c r="U31" i="19"/>
  <c r="U30" i="19"/>
  <c r="U29" i="19"/>
  <c r="U28" i="19"/>
  <c r="U27" i="19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T66" i="18"/>
  <c r="T67" i="18" s="1"/>
  <c r="S66" i="18"/>
  <c r="S67" i="18" s="1"/>
  <c r="R66" i="18"/>
  <c r="R67" i="18" s="1"/>
  <c r="Q66" i="18"/>
  <c r="Q67" i="18" s="1"/>
  <c r="P66" i="18"/>
  <c r="P67" i="18" s="1"/>
  <c r="O66" i="18"/>
  <c r="O67" i="18" s="1"/>
  <c r="N66" i="18"/>
  <c r="N67" i="18" s="1"/>
  <c r="M66" i="18"/>
  <c r="M67" i="18" s="1"/>
  <c r="L66" i="18"/>
  <c r="L67" i="18" s="1"/>
  <c r="K66" i="18"/>
  <c r="K67" i="18" s="1"/>
  <c r="J66" i="18"/>
  <c r="J67" i="18" s="1"/>
  <c r="I66" i="18"/>
  <c r="I67" i="18" s="1"/>
  <c r="H66" i="18"/>
  <c r="H67" i="18" s="1"/>
  <c r="G66" i="18"/>
  <c r="G67" i="18" s="1"/>
  <c r="F66" i="18"/>
  <c r="F67" i="18" s="1"/>
  <c r="E66" i="18"/>
  <c r="E67" i="18" s="1"/>
  <c r="D66" i="18"/>
  <c r="D67" i="18" s="1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T61" i="18"/>
  <c r="T64" i="18" s="1"/>
  <c r="S61" i="18"/>
  <c r="R61" i="18"/>
  <c r="R64" i="18" s="1"/>
  <c r="Q61" i="18"/>
  <c r="P61" i="18"/>
  <c r="P64" i="18" s="1"/>
  <c r="O61" i="18"/>
  <c r="N61" i="18"/>
  <c r="N64" i="18" s="1"/>
  <c r="M61" i="18"/>
  <c r="M52" i="18" s="1"/>
  <c r="L61" i="18"/>
  <c r="L64" i="18" s="1"/>
  <c r="K61" i="18"/>
  <c r="J61" i="18"/>
  <c r="J64" i="18" s="1"/>
  <c r="I61" i="18"/>
  <c r="H61" i="18"/>
  <c r="H64" i="18" s="1"/>
  <c r="G61" i="18"/>
  <c r="F61" i="18"/>
  <c r="F64" i="18" s="1"/>
  <c r="E61" i="18"/>
  <c r="D61" i="18"/>
  <c r="D64" i="18" s="1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R58" i="18"/>
  <c r="Q58" i="18"/>
  <c r="P58" i="18"/>
  <c r="J58" i="18"/>
  <c r="C58" i="18"/>
  <c r="C57" i="18"/>
  <c r="C56" i="18"/>
  <c r="C55" i="18"/>
  <c r="H54" i="18"/>
  <c r="C54" i="18"/>
  <c r="C53" i="18"/>
  <c r="C52" i="18"/>
  <c r="C51" i="18"/>
  <c r="U50" i="18"/>
  <c r="I15" i="12" s="1"/>
  <c r="U49" i="18"/>
  <c r="U48" i="18"/>
  <c r="I13" i="12" s="1"/>
  <c r="U47" i="18"/>
  <c r="I12" i="12" s="1"/>
  <c r="U46" i="18"/>
  <c r="U38" i="18"/>
  <c r="U37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T66" i="17"/>
  <c r="T67" i="17" s="1"/>
  <c r="S66" i="17"/>
  <c r="S67" i="17" s="1"/>
  <c r="R66" i="17"/>
  <c r="R67" i="17" s="1"/>
  <c r="Q66" i="17"/>
  <c r="Q67" i="17" s="1"/>
  <c r="P66" i="17"/>
  <c r="P67" i="17" s="1"/>
  <c r="O66" i="17"/>
  <c r="O67" i="17" s="1"/>
  <c r="N66" i="17"/>
  <c r="N67" i="17" s="1"/>
  <c r="M66" i="17"/>
  <c r="M67" i="17" s="1"/>
  <c r="L66" i="17"/>
  <c r="L67" i="17" s="1"/>
  <c r="K66" i="17"/>
  <c r="K67" i="17" s="1"/>
  <c r="J66" i="17"/>
  <c r="J67" i="17" s="1"/>
  <c r="I66" i="17"/>
  <c r="I67" i="17" s="1"/>
  <c r="H66" i="17"/>
  <c r="H67" i="17" s="1"/>
  <c r="G66" i="17"/>
  <c r="G67" i="17" s="1"/>
  <c r="F66" i="17"/>
  <c r="F67" i="17" s="1"/>
  <c r="E66" i="17"/>
  <c r="E67" i="17" s="1"/>
  <c r="D66" i="17"/>
  <c r="D67" i="17" s="1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T61" i="17"/>
  <c r="T64" i="17" s="1"/>
  <c r="S61" i="17"/>
  <c r="S64" i="17" s="1"/>
  <c r="R61" i="17"/>
  <c r="R64" i="17" s="1"/>
  <c r="Q61" i="17"/>
  <c r="Q64" i="17" s="1"/>
  <c r="P61" i="17"/>
  <c r="P64" i="17" s="1"/>
  <c r="O61" i="17"/>
  <c r="O64" i="17" s="1"/>
  <c r="N61" i="17"/>
  <c r="M61" i="17"/>
  <c r="M64" i="17" s="1"/>
  <c r="L61" i="17"/>
  <c r="L64" i="17" s="1"/>
  <c r="K61" i="17"/>
  <c r="K64" i="17" s="1"/>
  <c r="J61" i="17"/>
  <c r="I61" i="17"/>
  <c r="I64" i="17" s="1"/>
  <c r="H61" i="17"/>
  <c r="H64" i="17" s="1"/>
  <c r="G61" i="17"/>
  <c r="G64" i="17" s="1"/>
  <c r="F61" i="17"/>
  <c r="E61" i="17"/>
  <c r="E64" i="17" s="1"/>
  <c r="D61" i="17"/>
  <c r="D64" i="17" s="1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R58" i="17"/>
  <c r="C58" i="17"/>
  <c r="R57" i="17"/>
  <c r="C57" i="17"/>
  <c r="J56" i="17"/>
  <c r="F56" i="17"/>
  <c r="C56" i="17"/>
  <c r="R55" i="17"/>
  <c r="K55" i="17"/>
  <c r="C55" i="17"/>
  <c r="M54" i="17"/>
  <c r="C54" i="17"/>
  <c r="F53" i="17"/>
  <c r="C53" i="17"/>
  <c r="Q52" i="17"/>
  <c r="F52" i="17"/>
  <c r="C52" i="17"/>
  <c r="F51" i="17"/>
  <c r="C51" i="17"/>
  <c r="U50" i="17"/>
  <c r="H15" i="12" s="1"/>
  <c r="U49" i="17"/>
  <c r="U48" i="17"/>
  <c r="H13" i="12" s="1"/>
  <c r="U47" i="17"/>
  <c r="U46" i="17"/>
  <c r="H11" i="12" s="1"/>
  <c r="U38" i="17"/>
  <c r="U37" i="17"/>
  <c r="U36" i="17"/>
  <c r="U35" i="17"/>
  <c r="U34" i="17"/>
  <c r="U33" i="17"/>
  <c r="U32" i="17"/>
  <c r="U31" i="17"/>
  <c r="U30" i="17"/>
  <c r="U29" i="17"/>
  <c r="U28" i="17"/>
  <c r="U27" i="17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1" i="17"/>
  <c r="U10" i="17"/>
  <c r="U9" i="17"/>
  <c r="T66" i="16"/>
  <c r="T67" i="16" s="1"/>
  <c r="S66" i="16"/>
  <c r="S67" i="16" s="1"/>
  <c r="R66" i="16"/>
  <c r="R67" i="16" s="1"/>
  <c r="Q66" i="16"/>
  <c r="Q67" i="16" s="1"/>
  <c r="P66" i="16"/>
  <c r="P67" i="16" s="1"/>
  <c r="O66" i="16"/>
  <c r="O67" i="16" s="1"/>
  <c r="N66" i="16"/>
  <c r="N67" i="16" s="1"/>
  <c r="M66" i="16"/>
  <c r="M67" i="16" s="1"/>
  <c r="L66" i="16"/>
  <c r="L67" i="16" s="1"/>
  <c r="K66" i="16"/>
  <c r="K67" i="16" s="1"/>
  <c r="J66" i="16"/>
  <c r="J67" i="16" s="1"/>
  <c r="I66" i="16"/>
  <c r="I67" i="16" s="1"/>
  <c r="H66" i="16"/>
  <c r="H67" i="16" s="1"/>
  <c r="G66" i="16"/>
  <c r="G67" i="16" s="1"/>
  <c r="F66" i="16"/>
  <c r="F67" i="16" s="1"/>
  <c r="E66" i="16"/>
  <c r="E67" i="16" s="1"/>
  <c r="D66" i="16"/>
  <c r="D67" i="16" s="1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T61" i="16"/>
  <c r="S61" i="16"/>
  <c r="R61" i="16"/>
  <c r="R64" i="16" s="1"/>
  <c r="Q61" i="16"/>
  <c r="Q64" i="16" s="1"/>
  <c r="P61" i="16"/>
  <c r="P64" i="16" s="1"/>
  <c r="O61" i="16"/>
  <c r="N61" i="16"/>
  <c r="N64" i="16" s="1"/>
  <c r="M61" i="16"/>
  <c r="M64" i="16" s="1"/>
  <c r="L61" i="16"/>
  <c r="K61" i="16"/>
  <c r="J61" i="16"/>
  <c r="J64" i="16" s="1"/>
  <c r="I61" i="16"/>
  <c r="I64" i="16" s="1"/>
  <c r="H61" i="16"/>
  <c r="H64" i="16" s="1"/>
  <c r="G61" i="16"/>
  <c r="F61" i="16"/>
  <c r="F64" i="16" s="1"/>
  <c r="E61" i="16"/>
  <c r="E64" i="16" s="1"/>
  <c r="D61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C58" i="16"/>
  <c r="C57" i="16"/>
  <c r="C56" i="16"/>
  <c r="C55" i="16"/>
  <c r="C54" i="16"/>
  <c r="C53" i="16"/>
  <c r="C52" i="16"/>
  <c r="C51" i="16"/>
  <c r="U50" i="16"/>
  <c r="G15" i="12" s="1"/>
  <c r="U49" i="16"/>
  <c r="U48" i="16"/>
  <c r="G13" i="12" s="1"/>
  <c r="U47" i="16"/>
  <c r="U46" i="16"/>
  <c r="G11" i="12" s="1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1" i="16"/>
  <c r="U10" i="16"/>
  <c r="U9" i="16"/>
  <c r="T66" i="15"/>
  <c r="T67" i="15" s="1"/>
  <c r="S66" i="15"/>
  <c r="S67" i="15" s="1"/>
  <c r="R66" i="15"/>
  <c r="R67" i="15" s="1"/>
  <c r="Q66" i="15"/>
  <c r="Q67" i="15" s="1"/>
  <c r="P66" i="15"/>
  <c r="P67" i="15" s="1"/>
  <c r="O66" i="15"/>
  <c r="O67" i="15" s="1"/>
  <c r="N66" i="15"/>
  <c r="N67" i="15" s="1"/>
  <c r="M66" i="15"/>
  <c r="M67" i="15" s="1"/>
  <c r="L66" i="15"/>
  <c r="L67" i="15" s="1"/>
  <c r="K66" i="15"/>
  <c r="K67" i="15" s="1"/>
  <c r="J66" i="15"/>
  <c r="J67" i="15" s="1"/>
  <c r="I66" i="15"/>
  <c r="I67" i="15" s="1"/>
  <c r="H66" i="15"/>
  <c r="H67" i="15" s="1"/>
  <c r="G66" i="15"/>
  <c r="G67" i="15" s="1"/>
  <c r="F66" i="15"/>
  <c r="F67" i="15" s="1"/>
  <c r="E66" i="15"/>
  <c r="E67" i="15" s="1"/>
  <c r="D66" i="15"/>
  <c r="D67" i="15" s="1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T61" i="15"/>
  <c r="S61" i="15"/>
  <c r="R61" i="15"/>
  <c r="R64" i="15" s="1"/>
  <c r="Q61" i="15"/>
  <c r="Q64" i="15" s="1"/>
  <c r="P61" i="15"/>
  <c r="P64" i="15" s="1"/>
  <c r="O61" i="15"/>
  <c r="N61" i="15"/>
  <c r="N64" i="15" s="1"/>
  <c r="M61" i="15"/>
  <c r="M64" i="15" s="1"/>
  <c r="L61" i="15"/>
  <c r="K61" i="15"/>
  <c r="J61" i="15"/>
  <c r="J64" i="15" s="1"/>
  <c r="I61" i="15"/>
  <c r="I64" i="15" s="1"/>
  <c r="H61" i="15"/>
  <c r="H64" i="15" s="1"/>
  <c r="G61" i="15"/>
  <c r="F61" i="15"/>
  <c r="F64" i="15" s="1"/>
  <c r="E61" i="15"/>
  <c r="E64" i="15" s="1"/>
  <c r="D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N58" i="15"/>
  <c r="J58" i="15"/>
  <c r="C58" i="15"/>
  <c r="J57" i="15"/>
  <c r="C57" i="15"/>
  <c r="C56" i="15"/>
  <c r="N55" i="15"/>
  <c r="C55" i="15"/>
  <c r="N54" i="15"/>
  <c r="J54" i="15"/>
  <c r="C54" i="15"/>
  <c r="J53" i="15"/>
  <c r="C53" i="15"/>
  <c r="C52" i="15"/>
  <c r="R51" i="15"/>
  <c r="C51" i="15"/>
  <c r="U50" i="15"/>
  <c r="F15" i="12" s="1"/>
  <c r="U49" i="15"/>
  <c r="U48" i="15"/>
  <c r="F13" i="12" s="1"/>
  <c r="U47" i="15"/>
  <c r="U46" i="15"/>
  <c r="F11" i="12" s="1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1" i="15"/>
  <c r="U10" i="15"/>
  <c r="U9" i="15"/>
  <c r="T66" i="14"/>
  <c r="T67" i="14" s="1"/>
  <c r="S66" i="14"/>
  <c r="S67" i="14" s="1"/>
  <c r="R66" i="14"/>
  <c r="R67" i="14" s="1"/>
  <c r="Q66" i="14"/>
  <c r="Q67" i="14" s="1"/>
  <c r="P66" i="14"/>
  <c r="P67" i="14" s="1"/>
  <c r="O66" i="14"/>
  <c r="O67" i="14" s="1"/>
  <c r="N66" i="14"/>
  <c r="N67" i="14" s="1"/>
  <c r="M66" i="14"/>
  <c r="M67" i="14" s="1"/>
  <c r="L66" i="14"/>
  <c r="L67" i="14" s="1"/>
  <c r="K66" i="14"/>
  <c r="K67" i="14" s="1"/>
  <c r="J66" i="14"/>
  <c r="J67" i="14" s="1"/>
  <c r="I66" i="14"/>
  <c r="I67" i="14" s="1"/>
  <c r="H66" i="14"/>
  <c r="H67" i="14" s="1"/>
  <c r="G66" i="14"/>
  <c r="G67" i="14" s="1"/>
  <c r="F66" i="14"/>
  <c r="F67" i="14" s="1"/>
  <c r="E66" i="14"/>
  <c r="E67" i="14" s="1"/>
  <c r="D66" i="14"/>
  <c r="D67" i="14" s="1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T61" i="14"/>
  <c r="T64" i="14" s="1"/>
  <c r="S61" i="14"/>
  <c r="S64" i="14" s="1"/>
  <c r="R61" i="14"/>
  <c r="R64" i="14" s="1"/>
  <c r="Q61" i="14"/>
  <c r="Q64" i="14" s="1"/>
  <c r="P61" i="14"/>
  <c r="P64" i="14" s="1"/>
  <c r="O61" i="14"/>
  <c r="O64" i="14" s="1"/>
  <c r="N61" i="14"/>
  <c r="N64" i="14" s="1"/>
  <c r="M61" i="14"/>
  <c r="M64" i="14" s="1"/>
  <c r="L61" i="14"/>
  <c r="L64" i="14" s="1"/>
  <c r="K61" i="14"/>
  <c r="K64" i="14" s="1"/>
  <c r="J61" i="14"/>
  <c r="J64" i="14" s="1"/>
  <c r="I61" i="14"/>
  <c r="I64" i="14" s="1"/>
  <c r="H61" i="14"/>
  <c r="H64" i="14" s="1"/>
  <c r="G61" i="14"/>
  <c r="G64" i="14" s="1"/>
  <c r="F61" i="14"/>
  <c r="F64" i="14" s="1"/>
  <c r="E61" i="14"/>
  <c r="E64" i="14" s="1"/>
  <c r="D61" i="14"/>
  <c r="D64" i="14" s="1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C58" i="14"/>
  <c r="C57" i="14"/>
  <c r="T56" i="14"/>
  <c r="C56" i="14"/>
  <c r="C55" i="14"/>
  <c r="T54" i="14"/>
  <c r="C54" i="14"/>
  <c r="C53" i="14"/>
  <c r="O52" i="14"/>
  <c r="C52" i="14"/>
  <c r="C51" i="14"/>
  <c r="U50" i="14"/>
  <c r="E14" i="12"/>
  <c r="U48" i="14"/>
  <c r="E13" i="12" s="1"/>
  <c r="U47" i="14"/>
  <c r="U46" i="14"/>
  <c r="E11" i="12" s="1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1" i="14"/>
  <c r="U10" i="14"/>
  <c r="U9" i="14"/>
  <c r="E61" i="10"/>
  <c r="E64" i="10" s="1"/>
  <c r="F61" i="10"/>
  <c r="F64" i="10" s="1"/>
  <c r="G61" i="10"/>
  <c r="G64" i="10" s="1"/>
  <c r="H61" i="10"/>
  <c r="H64" i="10" s="1"/>
  <c r="I61" i="10"/>
  <c r="I64" i="10" s="1"/>
  <c r="J61" i="10"/>
  <c r="J64" i="10" s="1"/>
  <c r="K61" i="10"/>
  <c r="K64" i="10" s="1"/>
  <c r="L61" i="10"/>
  <c r="L64" i="10" s="1"/>
  <c r="M61" i="10"/>
  <c r="M64" i="10" s="1"/>
  <c r="N61" i="10"/>
  <c r="N64" i="10" s="1"/>
  <c r="O61" i="10"/>
  <c r="O64" i="10" s="1"/>
  <c r="P61" i="10"/>
  <c r="P64" i="10" s="1"/>
  <c r="Q61" i="10"/>
  <c r="Q64" i="10" s="1"/>
  <c r="R61" i="10"/>
  <c r="R64" i="10" s="1"/>
  <c r="S61" i="10"/>
  <c r="S64" i="10" s="1"/>
  <c r="T61" i="10"/>
  <c r="T64" i="10" s="1"/>
  <c r="D61" i="10"/>
  <c r="D64" i="10" s="1"/>
  <c r="D59" i="10"/>
  <c r="E59" i="10"/>
  <c r="F59" i="10"/>
  <c r="D60" i="10"/>
  <c r="E60" i="10"/>
  <c r="F60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4" i="10" l="1"/>
  <c r="D16" i="12" s="1"/>
  <c r="H52" i="18"/>
  <c r="F52" i="23"/>
  <c r="R55" i="23"/>
  <c r="E57" i="26"/>
  <c r="U60" i="27"/>
  <c r="I53" i="26"/>
  <c r="I55" i="26"/>
  <c r="T56" i="18"/>
  <c r="L58" i="18"/>
  <c r="T58" i="18"/>
  <c r="U60" i="26"/>
  <c r="M53" i="26"/>
  <c r="N51" i="28"/>
  <c r="J52" i="28"/>
  <c r="J53" i="28"/>
  <c r="J54" i="28"/>
  <c r="F55" i="28"/>
  <c r="R57" i="28"/>
  <c r="R58" i="28"/>
  <c r="U61" i="29"/>
  <c r="U54" i="29" s="1"/>
  <c r="U59" i="29"/>
  <c r="L52" i="19"/>
  <c r="R54" i="21"/>
  <c r="R55" i="21"/>
  <c r="R58" i="21"/>
  <c r="U59" i="22"/>
  <c r="J51" i="22"/>
  <c r="J53" i="22"/>
  <c r="N54" i="22"/>
  <c r="N56" i="22"/>
  <c r="J51" i="23"/>
  <c r="N56" i="23"/>
  <c r="N58" i="23"/>
  <c r="N56" i="25"/>
  <c r="J57" i="25"/>
  <c r="Q52" i="26"/>
  <c r="T52" i="27"/>
  <c r="L54" i="27"/>
  <c r="R51" i="28"/>
  <c r="N52" i="28"/>
  <c r="N53" i="28"/>
  <c r="N54" i="28"/>
  <c r="J55" i="28"/>
  <c r="J56" i="28"/>
  <c r="F57" i="28"/>
  <c r="Q56" i="21"/>
  <c r="N58" i="25"/>
  <c r="P52" i="18"/>
  <c r="L54" i="18"/>
  <c r="H56" i="18"/>
  <c r="E56" i="19"/>
  <c r="D56" i="14"/>
  <c r="P58" i="14"/>
  <c r="U59" i="16"/>
  <c r="N51" i="16"/>
  <c r="J54" i="16"/>
  <c r="O51" i="17"/>
  <c r="T54" i="18"/>
  <c r="P56" i="18"/>
  <c r="U60" i="19"/>
  <c r="M52" i="19"/>
  <c r="L56" i="19"/>
  <c r="L58" i="19"/>
  <c r="T58" i="19"/>
  <c r="H54" i="20"/>
  <c r="E53" i="21"/>
  <c r="Q57" i="21"/>
  <c r="R51" i="22"/>
  <c r="U60" i="25"/>
  <c r="T56" i="25"/>
  <c r="Q54" i="26"/>
  <c r="M56" i="26"/>
  <c r="I58" i="26"/>
  <c r="R52" i="28"/>
  <c r="R53" i="28"/>
  <c r="R54" i="28"/>
  <c r="N55" i="28"/>
  <c r="N56" i="28"/>
  <c r="J57" i="28"/>
  <c r="J58" i="28"/>
  <c r="S56" i="29"/>
  <c r="D58" i="29"/>
  <c r="U60" i="14"/>
  <c r="N51" i="15"/>
  <c r="R52" i="15"/>
  <c r="J55" i="15"/>
  <c r="N56" i="15"/>
  <c r="L52" i="17"/>
  <c r="U60" i="18"/>
  <c r="F57" i="18"/>
  <c r="P54" i="19"/>
  <c r="U60" i="20"/>
  <c r="R51" i="20"/>
  <c r="N52" i="20"/>
  <c r="N53" i="20"/>
  <c r="R54" i="20"/>
  <c r="R55" i="20"/>
  <c r="N56" i="20"/>
  <c r="J57" i="20"/>
  <c r="J58" i="20"/>
  <c r="T52" i="21"/>
  <c r="H54" i="21"/>
  <c r="M56" i="21"/>
  <c r="R51" i="24"/>
  <c r="N53" i="24"/>
  <c r="N55" i="24"/>
  <c r="N57" i="24"/>
  <c r="N51" i="25"/>
  <c r="E56" i="25"/>
  <c r="M51" i="26"/>
  <c r="E52" i="26"/>
  <c r="E54" i="26"/>
  <c r="Q57" i="26"/>
  <c r="Q58" i="26"/>
  <c r="F51" i="27"/>
  <c r="R55" i="27"/>
  <c r="R57" i="27"/>
  <c r="R58" i="27"/>
  <c r="H58" i="26"/>
  <c r="L56" i="27"/>
  <c r="P58" i="27"/>
  <c r="P52" i="14"/>
  <c r="U60" i="15"/>
  <c r="N52" i="15"/>
  <c r="N53" i="15"/>
  <c r="J56" i="15"/>
  <c r="N57" i="15"/>
  <c r="U60" i="17"/>
  <c r="D58" i="17"/>
  <c r="T52" i="19"/>
  <c r="L54" i="19"/>
  <c r="N51" i="20"/>
  <c r="J52" i="20"/>
  <c r="J53" i="20"/>
  <c r="F54" i="20"/>
  <c r="N54" i="20"/>
  <c r="N55" i="20"/>
  <c r="J56" i="20"/>
  <c r="F57" i="20"/>
  <c r="T56" i="21"/>
  <c r="U60" i="23"/>
  <c r="U60" i="24"/>
  <c r="M51" i="25"/>
  <c r="Q52" i="25"/>
  <c r="R53" i="25"/>
  <c r="Q57" i="25"/>
  <c r="Q58" i="25"/>
  <c r="D52" i="26"/>
  <c r="U60" i="28"/>
  <c r="K12" i="12"/>
  <c r="U5" i="20"/>
  <c r="S58" i="20"/>
  <c r="S64" i="20"/>
  <c r="O58" i="21"/>
  <c r="O64" i="21"/>
  <c r="T58" i="22"/>
  <c r="T64" i="22"/>
  <c r="U6" i="23"/>
  <c r="N14" i="12"/>
  <c r="R57" i="26"/>
  <c r="R64" i="26"/>
  <c r="S14" i="12"/>
  <c r="U6" i="28"/>
  <c r="K58" i="28"/>
  <c r="K64" i="28"/>
  <c r="U6" i="16"/>
  <c r="G14" i="12"/>
  <c r="S51" i="17"/>
  <c r="K53" i="17"/>
  <c r="O55" i="17"/>
  <c r="U59" i="18"/>
  <c r="F51" i="18"/>
  <c r="F52" i="18"/>
  <c r="N52" i="18"/>
  <c r="N53" i="18"/>
  <c r="R56" i="18"/>
  <c r="J57" i="18"/>
  <c r="K58" i="18"/>
  <c r="K64" i="18"/>
  <c r="O58" i="18"/>
  <c r="O64" i="18"/>
  <c r="S58" i="18"/>
  <c r="S64" i="18"/>
  <c r="U59" i="19"/>
  <c r="F56" i="19"/>
  <c r="K58" i="19"/>
  <c r="K64" i="19"/>
  <c r="O58" i="19"/>
  <c r="O64" i="19"/>
  <c r="S58" i="19"/>
  <c r="S64" i="19"/>
  <c r="U59" i="20"/>
  <c r="L12" i="12"/>
  <c r="U5" i="21"/>
  <c r="M14" i="12"/>
  <c r="U6" i="22"/>
  <c r="N51" i="23"/>
  <c r="J52" i="23"/>
  <c r="J53" i="23"/>
  <c r="J54" i="23"/>
  <c r="F55" i="23"/>
  <c r="R56" i="23"/>
  <c r="R57" i="23"/>
  <c r="R58" i="23"/>
  <c r="K58" i="23"/>
  <c r="K64" i="23"/>
  <c r="O58" i="23"/>
  <c r="O64" i="23"/>
  <c r="S58" i="23"/>
  <c r="S64" i="23"/>
  <c r="O12" i="12"/>
  <c r="U5" i="24"/>
  <c r="R52" i="24"/>
  <c r="R53" i="24"/>
  <c r="R54" i="24"/>
  <c r="R55" i="24"/>
  <c r="R56" i="24"/>
  <c r="R57" i="24"/>
  <c r="R58" i="24"/>
  <c r="K58" i="24"/>
  <c r="K64" i="24"/>
  <c r="O58" i="24"/>
  <c r="O64" i="24"/>
  <c r="S58" i="24"/>
  <c r="S64" i="24"/>
  <c r="U59" i="25"/>
  <c r="K58" i="25"/>
  <c r="K64" i="25"/>
  <c r="O58" i="25"/>
  <c r="O64" i="25"/>
  <c r="S58" i="25"/>
  <c r="S64" i="25"/>
  <c r="U59" i="26"/>
  <c r="J54" i="26"/>
  <c r="R58" i="26"/>
  <c r="K58" i="26"/>
  <c r="K64" i="26"/>
  <c r="O58" i="26"/>
  <c r="O64" i="26"/>
  <c r="S58" i="26"/>
  <c r="S64" i="26"/>
  <c r="U59" i="27"/>
  <c r="P54" i="27"/>
  <c r="P56" i="27"/>
  <c r="P58" i="28"/>
  <c r="P64" i="28"/>
  <c r="U6" i="29"/>
  <c r="T14" i="12"/>
  <c r="F14" i="12"/>
  <c r="U6" i="15"/>
  <c r="H12" i="12"/>
  <c r="U5" i="17"/>
  <c r="J58" i="19"/>
  <c r="J64" i="19"/>
  <c r="K58" i="20"/>
  <c r="K64" i="20"/>
  <c r="K58" i="21"/>
  <c r="K64" i="21"/>
  <c r="L58" i="22"/>
  <c r="L64" i="22"/>
  <c r="Q12" i="12"/>
  <c r="U5" i="26"/>
  <c r="N54" i="26"/>
  <c r="N64" i="26"/>
  <c r="R12" i="12"/>
  <c r="U5" i="27"/>
  <c r="S58" i="28"/>
  <c r="S64" i="28"/>
  <c r="E12" i="12"/>
  <c r="U5" i="14"/>
  <c r="U59" i="17"/>
  <c r="U59" i="14"/>
  <c r="P57" i="14"/>
  <c r="F12" i="12"/>
  <c r="U5" i="15"/>
  <c r="R53" i="15"/>
  <c r="R55" i="15"/>
  <c r="R57" i="15"/>
  <c r="K58" i="15"/>
  <c r="K64" i="15"/>
  <c r="S58" i="15"/>
  <c r="S64" i="15"/>
  <c r="N55" i="16"/>
  <c r="K58" i="16"/>
  <c r="K64" i="16"/>
  <c r="O58" i="16"/>
  <c r="O64" i="16"/>
  <c r="G51" i="17"/>
  <c r="T52" i="17"/>
  <c r="O53" i="17"/>
  <c r="T54" i="17"/>
  <c r="P58" i="17"/>
  <c r="N51" i="18"/>
  <c r="J55" i="18"/>
  <c r="J56" i="18"/>
  <c r="F51" i="19"/>
  <c r="R55" i="19"/>
  <c r="P58" i="20"/>
  <c r="M15" i="12"/>
  <c r="N15" i="12"/>
  <c r="R51" i="23"/>
  <c r="N52" i="23"/>
  <c r="N54" i="23"/>
  <c r="F56" i="23"/>
  <c r="U59" i="24"/>
  <c r="J51" i="24"/>
  <c r="F52" i="24"/>
  <c r="L58" i="24"/>
  <c r="L64" i="24"/>
  <c r="T58" i="24"/>
  <c r="T64" i="24"/>
  <c r="U6" i="25"/>
  <c r="P14" i="12"/>
  <c r="J51" i="25"/>
  <c r="J52" i="25"/>
  <c r="Q14" i="12"/>
  <c r="U6" i="26"/>
  <c r="F51" i="26"/>
  <c r="N52" i="26"/>
  <c r="R55" i="26"/>
  <c r="U6" i="27"/>
  <c r="R14" i="12"/>
  <c r="L52" i="27"/>
  <c r="T54" i="27"/>
  <c r="T56" i="27"/>
  <c r="D58" i="27"/>
  <c r="J58" i="27"/>
  <c r="J64" i="27"/>
  <c r="N57" i="27"/>
  <c r="N64" i="27"/>
  <c r="S12" i="12"/>
  <c r="U5" i="28"/>
  <c r="T56" i="28"/>
  <c r="L58" i="28"/>
  <c r="O58" i="29"/>
  <c r="M56" i="29"/>
  <c r="M64" i="29"/>
  <c r="Q55" i="29"/>
  <c r="Q64" i="29"/>
  <c r="J12" i="12"/>
  <c r="U5" i="19"/>
  <c r="N56" i="19"/>
  <c r="N64" i="19"/>
  <c r="O58" i="20"/>
  <c r="O64" i="20"/>
  <c r="S58" i="21"/>
  <c r="S64" i="21"/>
  <c r="P12" i="12"/>
  <c r="U5" i="25"/>
  <c r="R58" i="25"/>
  <c r="R64" i="25"/>
  <c r="J57" i="26"/>
  <c r="J64" i="26"/>
  <c r="O58" i="28"/>
  <c r="O64" i="28"/>
  <c r="P56" i="14"/>
  <c r="R54" i="15"/>
  <c r="R56" i="15"/>
  <c r="R58" i="15"/>
  <c r="O58" i="15"/>
  <c r="O64" i="15"/>
  <c r="J58" i="16"/>
  <c r="S58" i="16"/>
  <c r="S64" i="16"/>
  <c r="H14" i="12"/>
  <c r="U6" i="17"/>
  <c r="R53" i="18"/>
  <c r="N54" i="18"/>
  <c r="U6" i="19"/>
  <c r="J14" i="12"/>
  <c r="N52" i="19"/>
  <c r="J57" i="19"/>
  <c r="K14" i="12"/>
  <c r="U6" i="20"/>
  <c r="U59" i="21"/>
  <c r="L52" i="21"/>
  <c r="R56" i="22"/>
  <c r="R64" i="22"/>
  <c r="N12" i="12"/>
  <c r="U5" i="23"/>
  <c r="N53" i="23"/>
  <c r="J55" i="23"/>
  <c r="L58" i="23"/>
  <c r="L64" i="23"/>
  <c r="T58" i="23"/>
  <c r="T64" i="23"/>
  <c r="H52" i="14"/>
  <c r="H53" i="14"/>
  <c r="P55" i="14"/>
  <c r="S56" i="14"/>
  <c r="U59" i="15"/>
  <c r="J51" i="15"/>
  <c r="J52" i="15"/>
  <c r="F53" i="15"/>
  <c r="L58" i="15"/>
  <c r="L64" i="15"/>
  <c r="T58" i="15"/>
  <c r="T64" i="15"/>
  <c r="U60" i="16"/>
  <c r="G12" i="12"/>
  <c r="U5" i="16"/>
  <c r="L58" i="16"/>
  <c r="L64" i="16"/>
  <c r="T58" i="16"/>
  <c r="T64" i="16"/>
  <c r="K51" i="17"/>
  <c r="S53" i="17"/>
  <c r="Q58" i="17"/>
  <c r="J58" i="17"/>
  <c r="J64" i="17"/>
  <c r="N57" i="17"/>
  <c r="N64" i="17"/>
  <c r="R51" i="18"/>
  <c r="L52" i="18"/>
  <c r="T52" i="18"/>
  <c r="P54" i="18"/>
  <c r="N55" i="18"/>
  <c r="L56" i="18"/>
  <c r="H58" i="18"/>
  <c r="I53" i="18"/>
  <c r="I64" i="18"/>
  <c r="M58" i="18"/>
  <c r="M64" i="18"/>
  <c r="Q56" i="18"/>
  <c r="Q64" i="18"/>
  <c r="P52" i="19"/>
  <c r="H54" i="19"/>
  <c r="T54" i="19"/>
  <c r="P56" i="19"/>
  <c r="R57" i="19"/>
  <c r="Q58" i="20"/>
  <c r="U6" i="21"/>
  <c r="L14" i="12"/>
  <c r="M53" i="21"/>
  <c r="Q54" i="21"/>
  <c r="I57" i="21"/>
  <c r="P58" i="21"/>
  <c r="J57" i="21"/>
  <c r="J64" i="21"/>
  <c r="N54" i="21"/>
  <c r="N64" i="21"/>
  <c r="R57" i="21"/>
  <c r="R64" i="21"/>
  <c r="U60" i="22"/>
  <c r="M12" i="12"/>
  <c r="U5" i="22"/>
  <c r="N52" i="22"/>
  <c r="J55" i="22"/>
  <c r="N58" i="22"/>
  <c r="K58" i="22"/>
  <c r="K64" i="22"/>
  <c r="O58" i="22"/>
  <c r="O64" i="22"/>
  <c r="S58" i="22"/>
  <c r="S64" i="22"/>
  <c r="U59" i="23"/>
  <c r="F51" i="23"/>
  <c r="R52" i="23"/>
  <c r="R53" i="23"/>
  <c r="R54" i="23"/>
  <c r="N55" i="23"/>
  <c r="J56" i="23"/>
  <c r="J57" i="23"/>
  <c r="J58" i="23"/>
  <c r="O14" i="12"/>
  <c r="U6" i="24"/>
  <c r="N51" i="24"/>
  <c r="J52" i="24"/>
  <c r="J53" i="24"/>
  <c r="J54" i="24"/>
  <c r="J55" i="24"/>
  <c r="J56" i="24"/>
  <c r="J57" i="24"/>
  <c r="J58" i="24"/>
  <c r="J55" i="25"/>
  <c r="P58" i="26"/>
  <c r="P52" i="27"/>
  <c r="H56" i="27"/>
  <c r="L58" i="27"/>
  <c r="T58" i="27"/>
  <c r="K51" i="27"/>
  <c r="K64" i="27"/>
  <c r="O55" i="27"/>
  <c r="O64" i="27"/>
  <c r="U59" i="28"/>
  <c r="D52" i="28"/>
  <c r="P53" i="28"/>
  <c r="U60" i="29"/>
  <c r="U5" i="29"/>
  <c r="M52" i="29"/>
  <c r="M53" i="29"/>
  <c r="M57" i="29"/>
  <c r="P58" i="29"/>
  <c r="J53" i="29"/>
  <c r="J64" i="29"/>
  <c r="R53" i="29"/>
  <c r="R64" i="29"/>
  <c r="U51" i="29"/>
  <c r="F54" i="28"/>
  <c r="U61" i="28"/>
  <c r="U52" i="28" s="1"/>
  <c r="U61" i="27"/>
  <c r="U54" i="27" s="1"/>
  <c r="F57" i="27"/>
  <c r="F58" i="27"/>
  <c r="F54" i="27"/>
  <c r="D54" i="26"/>
  <c r="U61" i="26"/>
  <c r="U52" i="26" s="1"/>
  <c r="U61" i="25"/>
  <c r="U51" i="25" s="1"/>
  <c r="F53" i="25"/>
  <c r="F54" i="25"/>
  <c r="F56" i="24"/>
  <c r="F55" i="24"/>
  <c r="U61" i="24"/>
  <c r="U53" i="24" s="1"/>
  <c r="F51" i="24"/>
  <c r="F53" i="23"/>
  <c r="F57" i="23"/>
  <c r="U61" i="23"/>
  <c r="U52" i="23" s="1"/>
  <c r="F54" i="23"/>
  <c r="F58" i="23"/>
  <c r="U51" i="22"/>
  <c r="U61" i="22"/>
  <c r="U54" i="22" s="1"/>
  <c r="F55" i="21"/>
  <c r="U61" i="21"/>
  <c r="U51" i="21" s="1"/>
  <c r="F51" i="21"/>
  <c r="E58" i="21"/>
  <c r="F56" i="21"/>
  <c r="F52" i="21"/>
  <c r="F53" i="20"/>
  <c r="F55" i="20"/>
  <c r="U61" i="20"/>
  <c r="U52" i="20" s="1"/>
  <c r="U51" i="19"/>
  <c r="U61" i="19"/>
  <c r="U55" i="19" s="1"/>
  <c r="H52" i="19"/>
  <c r="D54" i="19"/>
  <c r="H56" i="19"/>
  <c r="U61" i="18"/>
  <c r="U53" i="18" s="1"/>
  <c r="U53" i="17"/>
  <c r="U61" i="17"/>
  <c r="U51" i="17" s="1"/>
  <c r="G53" i="17"/>
  <c r="G55" i="17"/>
  <c r="U52" i="17"/>
  <c r="U53" i="16"/>
  <c r="U61" i="16"/>
  <c r="U54" i="16" s="1"/>
  <c r="F55" i="15"/>
  <c r="F51" i="15"/>
  <c r="U61" i="15"/>
  <c r="U54" i="15" s="1"/>
  <c r="F56" i="15"/>
  <c r="F52" i="15"/>
  <c r="F57" i="15"/>
  <c r="U61" i="14"/>
  <c r="U51" i="14" s="1"/>
  <c r="H51" i="14"/>
  <c r="H54" i="14"/>
  <c r="D58" i="14"/>
  <c r="D52" i="29"/>
  <c r="H54" i="29"/>
  <c r="D56" i="29"/>
  <c r="H52" i="29"/>
  <c r="H56" i="29"/>
  <c r="G54" i="29"/>
  <c r="E55" i="29"/>
  <c r="I56" i="29"/>
  <c r="E54" i="29"/>
  <c r="E58" i="29"/>
  <c r="F55" i="29"/>
  <c r="F64" i="29"/>
  <c r="F53" i="28"/>
  <c r="F58" i="28"/>
  <c r="G58" i="28"/>
  <c r="G64" i="28"/>
  <c r="F51" i="28"/>
  <c r="F56" i="28"/>
  <c r="H58" i="28"/>
  <c r="H64" i="28"/>
  <c r="D52" i="27"/>
  <c r="H54" i="27"/>
  <c r="D56" i="27"/>
  <c r="G51" i="27"/>
  <c r="H52" i="27"/>
  <c r="E56" i="27"/>
  <c r="H58" i="27"/>
  <c r="F53" i="27"/>
  <c r="F64" i="27"/>
  <c r="D54" i="27"/>
  <c r="G58" i="26"/>
  <c r="G64" i="26"/>
  <c r="Q16" i="12" s="1"/>
  <c r="F56" i="26"/>
  <c r="F55" i="25"/>
  <c r="F56" i="25"/>
  <c r="F64" i="25"/>
  <c r="F57" i="25"/>
  <c r="G58" i="25"/>
  <c r="G64" i="25"/>
  <c r="F53" i="24"/>
  <c r="F57" i="24"/>
  <c r="G58" i="24"/>
  <c r="G64" i="24"/>
  <c r="F54" i="24"/>
  <c r="F58" i="24"/>
  <c r="D58" i="24"/>
  <c r="D64" i="24"/>
  <c r="D58" i="23"/>
  <c r="D64" i="23"/>
  <c r="G58" i="23"/>
  <c r="G64" i="23"/>
  <c r="F52" i="22"/>
  <c r="F56" i="22"/>
  <c r="D58" i="22"/>
  <c r="D64" i="22"/>
  <c r="F58" i="22"/>
  <c r="G58" i="22"/>
  <c r="G64" i="22"/>
  <c r="D56" i="21"/>
  <c r="D52" i="21"/>
  <c r="G58" i="21"/>
  <c r="G64" i="21"/>
  <c r="G58" i="20"/>
  <c r="G64" i="20"/>
  <c r="H52" i="20"/>
  <c r="F58" i="20"/>
  <c r="H58" i="20"/>
  <c r="G58" i="19"/>
  <c r="G64" i="19"/>
  <c r="D58" i="19"/>
  <c r="D56" i="19"/>
  <c r="D52" i="19"/>
  <c r="H58" i="19"/>
  <c r="F55" i="19"/>
  <c r="F64" i="19"/>
  <c r="D56" i="17"/>
  <c r="E56" i="17"/>
  <c r="F55" i="17"/>
  <c r="F64" i="17"/>
  <c r="G58" i="16"/>
  <c r="G64" i="16"/>
  <c r="D58" i="16"/>
  <c r="D64" i="16"/>
  <c r="G58" i="15"/>
  <c r="G64" i="15"/>
  <c r="F54" i="15"/>
  <c r="F58" i="15"/>
  <c r="D58" i="15"/>
  <c r="D64" i="15"/>
  <c r="F55" i="14"/>
  <c r="F57" i="14"/>
  <c r="E16" i="12"/>
  <c r="I14" i="12"/>
  <c r="U6" i="18"/>
  <c r="I11" i="12"/>
  <c r="U5" i="18"/>
  <c r="G58" i="18"/>
  <c r="G64" i="18"/>
  <c r="E57" i="18"/>
  <c r="E64" i="18"/>
  <c r="E51" i="18"/>
  <c r="F54" i="18"/>
  <c r="D58" i="18"/>
  <c r="D56" i="18"/>
  <c r="D52" i="18"/>
  <c r="D54" i="18"/>
  <c r="E15" i="12"/>
  <c r="U6" i="14"/>
  <c r="F51" i="14"/>
  <c r="D52" i="14"/>
  <c r="T52" i="14"/>
  <c r="P53" i="14"/>
  <c r="P54" i="14"/>
  <c r="H55" i="14"/>
  <c r="H56" i="14"/>
  <c r="T58" i="14"/>
  <c r="P51" i="14"/>
  <c r="F53" i="14"/>
  <c r="D54" i="14"/>
  <c r="H57" i="14"/>
  <c r="H58" i="14"/>
  <c r="U67" i="29"/>
  <c r="T19" i="12" s="1"/>
  <c r="Q52" i="29"/>
  <c r="Q57" i="29"/>
  <c r="I58" i="29"/>
  <c r="F51" i="29"/>
  <c r="Q51" i="29"/>
  <c r="I53" i="29"/>
  <c r="Q54" i="29"/>
  <c r="M55" i="29"/>
  <c r="E56" i="29"/>
  <c r="Q56" i="29"/>
  <c r="E57" i="29"/>
  <c r="M58" i="29"/>
  <c r="E51" i="29"/>
  <c r="E52" i="29"/>
  <c r="E53" i="29"/>
  <c r="Q53" i="29"/>
  <c r="M54" i="29"/>
  <c r="I55" i="29"/>
  <c r="Q58" i="29"/>
  <c r="I51" i="29"/>
  <c r="I52" i="29"/>
  <c r="I54" i="29"/>
  <c r="I57" i="29"/>
  <c r="P51" i="28"/>
  <c r="H53" i="28"/>
  <c r="T54" i="28"/>
  <c r="L56" i="28"/>
  <c r="D58" i="28"/>
  <c r="H51" i="28"/>
  <c r="T52" i="28"/>
  <c r="L54" i="28"/>
  <c r="D56" i="28"/>
  <c r="P57" i="28"/>
  <c r="L52" i="28"/>
  <c r="D54" i="28"/>
  <c r="P55" i="28"/>
  <c r="H57" i="28"/>
  <c r="T58" i="28"/>
  <c r="J54" i="27"/>
  <c r="N51" i="27"/>
  <c r="N52" i="27"/>
  <c r="N53" i="27"/>
  <c r="E54" i="27"/>
  <c r="F55" i="27"/>
  <c r="J56" i="27"/>
  <c r="T52" i="26"/>
  <c r="L54" i="26"/>
  <c r="T54" i="26"/>
  <c r="H56" i="26"/>
  <c r="Q51" i="26"/>
  <c r="H52" i="26"/>
  <c r="Q53" i="26"/>
  <c r="H54" i="26"/>
  <c r="M54" i="26"/>
  <c r="M55" i="26"/>
  <c r="D56" i="26"/>
  <c r="I56" i="26"/>
  <c r="Q56" i="26"/>
  <c r="I57" i="26"/>
  <c r="D58" i="26"/>
  <c r="L58" i="26"/>
  <c r="P56" i="26"/>
  <c r="I51" i="26"/>
  <c r="I52" i="26"/>
  <c r="P52" i="26"/>
  <c r="E53" i="26"/>
  <c r="I54" i="26"/>
  <c r="P54" i="26"/>
  <c r="E55" i="26"/>
  <c r="Q55" i="26"/>
  <c r="E56" i="26"/>
  <c r="L56" i="26"/>
  <c r="T56" i="26"/>
  <c r="M57" i="26"/>
  <c r="E58" i="26"/>
  <c r="M58" i="26"/>
  <c r="T58" i="26"/>
  <c r="F51" i="25"/>
  <c r="R51" i="25"/>
  <c r="L52" i="25"/>
  <c r="R52" i="25"/>
  <c r="J53" i="25"/>
  <c r="J54" i="25"/>
  <c r="N55" i="25"/>
  <c r="D56" i="25"/>
  <c r="J56" i="25"/>
  <c r="N57" i="25"/>
  <c r="P58" i="25"/>
  <c r="F52" i="25"/>
  <c r="N52" i="25"/>
  <c r="N53" i="25"/>
  <c r="H54" i="25"/>
  <c r="N54" i="25"/>
  <c r="R55" i="25"/>
  <c r="R56" i="25"/>
  <c r="R57" i="25"/>
  <c r="J58" i="25"/>
  <c r="N51" i="22"/>
  <c r="J52" i="22"/>
  <c r="F53" i="22"/>
  <c r="R54" i="22"/>
  <c r="N55" i="22"/>
  <c r="J56" i="22"/>
  <c r="F57" i="22"/>
  <c r="R58" i="22"/>
  <c r="F51" i="22"/>
  <c r="R52" i="22"/>
  <c r="N53" i="22"/>
  <c r="J54" i="22"/>
  <c r="F55" i="22"/>
  <c r="N57" i="22"/>
  <c r="J58" i="22"/>
  <c r="E51" i="21"/>
  <c r="M51" i="21"/>
  <c r="I52" i="21"/>
  <c r="Q52" i="21"/>
  <c r="I53" i="21"/>
  <c r="E54" i="21"/>
  <c r="M54" i="21"/>
  <c r="E55" i="21"/>
  <c r="M55" i="21"/>
  <c r="I56" i="21"/>
  <c r="M57" i="21"/>
  <c r="I58" i="21"/>
  <c r="Q58" i="21"/>
  <c r="I51" i="21"/>
  <c r="Q51" i="21"/>
  <c r="E52" i="21"/>
  <c r="M52" i="21"/>
  <c r="Q53" i="21"/>
  <c r="I54" i="21"/>
  <c r="I55" i="21"/>
  <c r="Q55" i="21"/>
  <c r="E56" i="21"/>
  <c r="E57" i="21"/>
  <c r="M58" i="21"/>
  <c r="P56" i="20"/>
  <c r="D52" i="20"/>
  <c r="L52" i="20"/>
  <c r="D54" i="20"/>
  <c r="D56" i="20"/>
  <c r="D58" i="20"/>
  <c r="L58" i="20"/>
  <c r="P52" i="20"/>
  <c r="P54" i="20"/>
  <c r="H56" i="20"/>
  <c r="M52" i="20"/>
  <c r="T52" i="20"/>
  <c r="L54" i="20"/>
  <c r="T54" i="20"/>
  <c r="E56" i="20"/>
  <c r="L56" i="20"/>
  <c r="T56" i="20"/>
  <c r="T58" i="20"/>
  <c r="M51" i="19"/>
  <c r="F53" i="19"/>
  <c r="N54" i="19"/>
  <c r="I55" i="19"/>
  <c r="N51" i="19"/>
  <c r="R52" i="19"/>
  <c r="N53" i="19"/>
  <c r="I54" i="19"/>
  <c r="J55" i="19"/>
  <c r="J56" i="19"/>
  <c r="J51" i="18"/>
  <c r="J52" i="18"/>
  <c r="F53" i="18"/>
  <c r="I54" i="18"/>
  <c r="F55" i="18"/>
  <c r="Q55" i="18"/>
  <c r="E56" i="18"/>
  <c r="N57" i="18"/>
  <c r="F58" i="18"/>
  <c r="N58" i="18"/>
  <c r="M51" i="18"/>
  <c r="R52" i="18"/>
  <c r="J53" i="18"/>
  <c r="J54" i="18"/>
  <c r="R54" i="18"/>
  <c r="I55" i="18"/>
  <c r="R55" i="18"/>
  <c r="F56" i="18"/>
  <c r="N56" i="18"/>
  <c r="R57" i="18"/>
  <c r="H54" i="17"/>
  <c r="P54" i="17"/>
  <c r="P56" i="17"/>
  <c r="H58" i="17"/>
  <c r="H52" i="17"/>
  <c r="R52" i="17"/>
  <c r="L54" i="17"/>
  <c r="R54" i="17"/>
  <c r="J55" i="17"/>
  <c r="H56" i="17"/>
  <c r="T56" i="17"/>
  <c r="L58" i="17"/>
  <c r="T58" i="17"/>
  <c r="N51" i="17"/>
  <c r="D52" i="17"/>
  <c r="P52" i="17"/>
  <c r="N53" i="17"/>
  <c r="D54" i="17"/>
  <c r="N54" i="17"/>
  <c r="L56" i="17"/>
  <c r="F57" i="17"/>
  <c r="F58" i="17"/>
  <c r="F53" i="16"/>
  <c r="R54" i="16"/>
  <c r="F57" i="16"/>
  <c r="R58" i="16"/>
  <c r="J52" i="16"/>
  <c r="N53" i="16"/>
  <c r="J56" i="16"/>
  <c r="N57" i="16"/>
  <c r="F51" i="16"/>
  <c r="R52" i="16"/>
  <c r="F55" i="16"/>
  <c r="R56" i="16"/>
  <c r="S54" i="14"/>
  <c r="O58" i="14"/>
  <c r="S52" i="14"/>
  <c r="O56" i="14"/>
  <c r="O54" i="14"/>
  <c r="S58" i="14"/>
  <c r="O52" i="29"/>
  <c r="O56" i="29"/>
  <c r="K52" i="29"/>
  <c r="P52" i="29"/>
  <c r="D54" i="29"/>
  <c r="O54" i="29"/>
  <c r="T54" i="29"/>
  <c r="K56" i="29"/>
  <c r="P56" i="29"/>
  <c r="G58" i="29"/>
  <c r="L58" i="29"/>
  <c r="S54" i="29"/>
  <c r="K58" i="29"/>
  <c r="G52" i="29"/>
  <c r="L52" i="29"/>
  <c r="K54" i="29"/>
  <c r="P54" i="29"/>
  <c r="G56" i="29"/>
  <c r="L56" i="29"/>
  <c r="H58" i="29"/>
  <c r="S58" i="29"/>
  <c r="D51" i="28"/>
  <c r="L51" i="28"/>
  <c r="T51" i="28"/>
  <c r="H52" i="28"/>
  <c r="P52" i="28"/>
  <c r="D53" i="28"/>
  <c r="L53" i="28"/>
  <c r="T53" i="28"/>
  <c r="H54" i="28"/>
  <c r="P54" i="28"/>
  <c r="D55" i="28"/>
  <c r="L55" i="28"/>
  <c r="T55" i="28"/>
  <c r="H56" i="28"/>
  <c r="P56" i="28"/>
  <c r="D57" i="28"/>
  <c r="L57" i="28"/>
  <c r="T57" i="28"/>
  <c r="Q54" i="27"/>
  <c r="Q56" i="27"/>
  <c r="M58" i="27"/>
  <c r="R51" i="27"/>
  <c r="F52" i="27"/>
  <c r="Q52" i="27"/>
  <c r="M54" i="27"/>
  <c r="R54" i="27"/>
  <c r="J55" i="27"/>
  <c r="M56" i="27"/>
  <c r="R56" i="27"/>
  <c r="J57" i="27"/>
  <c r="I58" i="27"/>
  <c r="N58" i="27"/>
  <c r="E52" i="27"/>
  <c r="J51" i="27"/>
  <c r="M52" i="27"/>
  <c r="R52" i="27"/>
  <c r="J53" i="27"/>
  <c r="I54" i="27"/>
  <c r="N54" i="27"/>
  <c r="K55" i="27"/>
  <c r="I56" i="27"/>
  <c r="N56" i="27"/>
  <c r="E58" i="27"/>
  <c r="J53" i="26"/>
  <c r="F54" i="26"/>
  <c r="R56" i="26"/>
  <c r="N57" i="26"/>
  <c r="N58" i="26"/>
  <c r="J51" i="26"/>
  <c r="R51" i="26"/>
  <c r="F52" i="26"/>
  <c r="R54" i="26"/>
  <c r="F55" i="26"/>
  <c r="N55" i="26"/>
  <c r="N56" i="26"/>
  <c r="J58" i="26"/>
  <c r="J52" i="26"/>
  <c r="R53" i="26"/>
  <c r="F57" i="26"/>
  <c r="R52" i="26"/>
  <c r="F53" i="26"/>
  <c r="N53" i="26"/>
  <c r="J56" i="26"/>
  <c r="F58" i="26"/>
  <c r="H52" i="25"/>
  <c r="D54" i="25"/>
  <c r="P56" i="25"/>
  <c r="L58" i="25"/>
  <c r="D52" i="25"/>
  <c r="I52" i="25"/>
  <c r="T52" i="25"/>
  <c r="I53" i="25"/>
  <c r="Q53" i="25"/>
  <c r="E54" i="25"/>
  <c r="P54" i="25"/>
  <c r="L56" i="25"/>
  <c r="Q56" i="25"/>
  <c r="E57" i="25"/>
  <c r="M57" i="25"/>
  <c r="H58" i="25"/>
  <c r="M58" i="25"/>
  <c r="T54" i="25"/>
  <c r="I51" i="25"/>
  <c r="Q51" i="25"/>
  <c r="E52" i="25"/>
  <c r="P52" i="25"/>
  <c r="L54" i="25"/>
  <c r="Q54" i="25"/>
  <c r="E55" i="25"/>
  <c r="M55" i="25"/>
  <c r="H56" i="25"/>
  <c r="M56" i="25"/>
  <c r="D58" i="25"/>
  <c r="I58" i="25"/>
  <c r="T58" i="25"/>
  <c r="D51" i="24"/>
  <c r="L51" i="24"/>
  <c r="H52" i="24"/>
  <c r="D53" i="24"/>
  <c r="T53" i="24"/>
  <c r="P54" i="24"/>
  <c r="D55" i="24"/>
  <c r="T55" i="24"/>
  <c r="P56" i="24"/>
  <c r="L57" i="24"/>
  <c r="H58" i="24"/>
  <c r="T51" i="24"/>
  <c r="P52" i="24"/>
  <c r="L53" i="24"/>
  <c r="H54" i="24"/>
  <c r="L55" i="24"/>
  <c r="H56" i="24"/>
  <c r="D57" i="24"/>
  <c r="T57" i="24"/>
  <c r="P58" i="24"/>
  <c r="H51" i="24"/>
  <c r="P51" i="24"/>
  <c r="D52" i="24"/>
  <c r="L52" i="24"/>
  <c r="T52" i="24"/>
  <c r="H53" i="24"/>
  <c r="P53" i="24"/>
  <c r="D54" i="24"/>
  <c r="L54" i="24"/>
  <c r="T54" i="24"/>
  <c r="H55" i="24"/>
  <c r="P55" i="24"/>
  <c r="D56" i="24"/>
  <c r="L56" i="24"/>
  <c r="T56" i="24"/>
  <c r="H57" i="24"/>
  <c r="P57" i="24"/>
  <c r="L51" i="23"/>
  <c r="H52" i="23"/>
  <c r="D53" i="23"/>
  <c r="L53" i="23"/>
  <c r="H54" i="23"/>
  <c r="D55" i="23"/>
  <c r="T55" i="23"/>
  <c r="P56" i="23"/>
  <c r="L57" i="23"/>
  <c r="H58" i="23"/>
  <c r="D51" i="23"/>
  <c r="T51" i="23"/>
  <c r="P52" i="23"/>
  <c r="T53" i="23"/>
  <c r="P54" i="23"/>
  <c r="L55" i="23"/>
  <c r="H56" i="23"/>
  <c r="D57" i="23"/>
  <c r="T57" i="23"/>
  <c r="P58" i="23"/>
  <c r="H51" i="23"/>
  <c r="P51" i="23"/>
  <c r="D52" i="23"/>
  <c r="L52" i="23"/>
  <c r="T52" i="23"/>
  <c r="H53" i="23"/>
  <c r="P53" i="23"/>
  <c r="D54" i="23"/>
  <c r="L54" i="23"/>
  <c r="T54" i="23"/>
  <c r="H55" i="23"/>
  <c r="P55" i="23"/>
  <c r="D56" i="23"/>
  <c r="L56" i="23"/>
  <c r="T56" i="23"/>
  <c r="H57" i="23"/>
  <c r="P57" i="23"/>
  <c r="L51" i="22"/>
  <c r="H52" i="22"/>
  <c r="D53" i="22"/>
  <c r="T53" i="22"/>
  <c r="P54" i="22"/>
  <c r="L55" i="22"/>
  <c r="H56" i="22"/>
  <c r="D57" i="22"/>
  <c r="T57" i="22"/>
  <c r="D51" i="22"/>
  <c r="T51" i="22"/>
  <c r="P52" i="22"/>
  <c r="L53" i="22"/>
  <c r="H54" i="22"/>
  <c r="D55" i="22"/>
  <c r="T55" i="22"/>
  <c r="P56" i="22"/>
  <c r="L57" i="22"/>
  <c r="H58" i="22"/>
  <c r="P58" i="22"/>
  <c r="H51" i="22"/>
  <c r="P51" i="22"/>
  <c r="D52" i="22"/>
  <c r="L52" i="22"/>
  <c r="T52" i="22"/>
  <c r="H53" i="22"/>
  <c r="P53" i="22"/>
  <c r="D54" i="22"/>
  <c r="L54" i="22"/>
  <c r="T54" i="22"/>
  <c r="H55" i="22"/>
  <c r="P55" i="22"/>
  <c r="D56" i="22"/>
  <c r="L56" i="22"/>
  <c r="T56" i="22"/>
  <c r="H57" i="22"/>
  <c r="P57" i="22"/>
  <c r="P54" i="21"/>
  <c r="L56" i="21"/>
  <c r="H58" i="21"/>
  <c r="J52" i="21"/>
  <c r="P52" i="21"/>
  <c r="J53" i="21"/>
  <c r="R53" i="21"/>
  <c r="F54" i="21"/>
  <c r="L54" i="21"/>
  <c r="H56" i="21"/>
  <c r="R56" i="21"/>
  <c r="F57" i="21"/>
  <c r="N57" i="21"/>
  <c r="D58" i="21"/>
  <c r="N58" i="21"/>
  <c r="T58" i="21"/>
  <c r="H52" i="21"/>
  <c r="R52" i="21"/>
  <c r="F53" i="21"/>
  <c r="N53" i="21"/>
  <c r="D54" i="21"/>
  <c r="T54" i="21"/>
  <c r="J56" i="21"/>
  <c r="P56" i="21"/>
  <c r="F58" i="21"/>
  <c r="L58" i="21"/>
  <c r="E52" i="20"/>
  <c r="Q54" i="20"/>
  <c r="M56" i="20"/>
  <c r="I58" i="20"/>
  <c r="Q52" i="20"/>
  <c r="M54" i="20"/>
  <c r="I56" i="20"/>
  <c r="E58" i="20"/>
  <c r="I52" i="20"/>
  <c r="E54" i="20"/>
  <c r="Q56" i="20"/>
  <c r="M58" i="20"/>
  <c r="I53" i="19"/>
  <c r="E54" i="19"/>
  <c r="E57" i="19"/>
  <c r="I51" i="19"/>
  <c r="Q51" i="19"/>
  <c r="E52" i="19"/>
  <c r="J52" i="19"/>
  <c r="J53" i="19"/>
  <c r="R53" i="19"/>
  <c r="F54" i="19"/>
  <c r="Q54" i="19"/>
  <c r="E55" i="19"/>
  <c r="M55" i="19"/>
  <c r="M56" i="19"/>
  <c r="R56" i="19"/>
  <c r="F57" i="19"/>
  <c r="N57" i="19"/>
  <c r="I58" i="19"/>
  <c r="N58" i="19"/>
  <c r="I52" i="19"/>
  <c r="Q53" i="19"/>
  <c r="Q56" i="19"/>
  <c r="M57" i="19"/>
  <c r="M58" i="19"/>
  <c r="J51" i="19"/>
  <c r="R51" i="19"/>
  <c r="F52" i="19"/>
  <c r="Q52" i="19"/>
  <c r="E53" i="19"/>
  <c r="M53" i="19"/>
  <c r="M54" i="19"/>
  <c r="R54" i="19"/>
  <c r="N55" i="19"/>
  <c r="I56" i="19"/>
  <c r="I57" i="19"/>
  <c r="Q57" i="19"/>
  <c r="E58" i="19"/>
  <c r="I51" i="18"/>
  <c r="Q51" i="18"/>
  <c r="E52" i="18"/>
  <c r="Q54" i="18"/>
  <c r="E55" i="18"/>
  <c r="M55" i="18"/>
  <c r="M56" i="18"/>
  <c r="I58" i="18"/>
  <c r="Q52" i="18"/>
  <c r="E53" i="18"/>
  <c r="M53" i="18"/>
  <c r="M54" i="18"/>
  <c r="I56" i="18"/>
  <c r="I57" i="18"/>
  <c r="Q57" i="18"/>
  <c r="E58" i="18"/>
  <c r="I52" i="18"/>
  <c r="Q53" i="18"/>
  <c r="E54" i="18"/>
  <c r="M57" i="18"/>
  <c r="M52" i="17"/>
  <c r="Q56" i="17"/>
  <c r="M58" i="17"/>
  <c r="I52" i="17"/>
  <c r="N52" i="17"/>
  <c r="J53" i="17"/>
  <c r="R53" i="17"/>
  <c r="E54" i="17"/>
  <c r="J54" i="17"/>
  <c r="M56" i="17"/>
  <c r="R56" i="17"/>
  <c r="J57" i="17"/>
  <c r="I58" i="17"/>
  <c r="N58" i="17"/>
  <c r="I54" i="17"/>
  <c r="J51" i="17"/>
  <c r="R51" i="17"/>
  <c r="E52" i="17"/>
  <c r="J52" i="17"/>
  <c r="F54" i="17"/>
  <c r="Q54" i="17"/>
  <c r="N55" i="17"/>
  <c r="I56" i="17"/>
  <c r="N56" i="17"/>
  <c r="E58" i="17"/>
  <c r="J51" i="16"/>
  <c r="R51" i="16"/>
  <c r="F52" i="16"/>
  <c r="N52" i="16"/>
  <c r="J53" i="16"/>
  <c r="R53" i="16"/>
  <c r="F54" i="16"/>
  <c r="N54" i="16"/>
  <c r="J55" i="16"/>
  <c r="R55" i="16"/>
  <c r="F56" i="16"/>
  <c r="N56" i="16"/>
  <c r="J57" i="16"/>
  <c r="R57" i="16"/>
  <c r="F58" i="16"/>
  <c r="N58" i="16"/>
  <c r="D51" i="16"/>
  <c r="L51" i="16"/>
  <c r="T51" i="16"/>
  <c r="H52" i="16"/>
  <c r="P52" i="16"/>
  <c r="D53" i="16"/>
  <c r="L53" i="16"/>
  <c r="T53" i="16"/>
  <c r="H54" i="16"/>
  <c r="P54" i="16"/>
  <c r="D55" i="16"/>
  <c r="L55" i="16"/>
  <c r="T55" i="16"/>
  <c r="H56" i="16"/>
  <c r="P56" i="16"/>
  <c r="D57" i="16"/>
  <c r="L57" i="16"/>
  <c r="T57" i="16"/>
  <c r="H58" i="16"/>
  <c r="P58" i="16"/>
  <c r="H51" i="16"/>
  <c r="P51" i="16"/>
  <c r="D52" i="16"/>
  <c r="L52" i="16"/>
  <c r="T52" i="16"/>
  <c r="H53" i="16"/>
  <c r="P53" i="16"/>
  <c r="D54" i="16"/>
  <c r="L54" i="16"/>
  <c r="T54" i="16"/>
  <c r="H55" i="16"/>
  <c r="P55" i="16"/>
  <c r="D56" i="16"/>
  <c r="L56" i="16"/>
  <c r="T56" i="16"/>
  <c r="H57" i="16"/>
  <c r="P57" i="16"/>
  <c r="L51" i="15"/>
  <c r="H52" i="15"/>
  <c r="D53" i="15"/>
  <c r="T53" i="15"/>
  <c r="P54" i="15"/>
  <c r="L55" i="15"/>
  <c r="H56" i="15"/>
  <c r="L57" i="15"/>
  <c r="D51" i="15"/>
  <c r="T51" i="15"/>
  <c r="P52" i="15"/>
  <c r="L53" i="15"/>
  <c r="H54" i="15"/>
  <c r="D55" i="15"/>
  <c r="T55" i="15"/>
  <c r="P56" i="15"/>
  <c r="D57" i="15"/>
  <c r="T57" i="15"/>
  <c r="H58" i="15"/>
  <c r="P58" i="15"/>
  <c r="H51" i="15"/>
  <c r="P51" i="15"/>
  <c r="D52" i="15"/>
  <c r="L52" i="15"/>
  <c r="T52" i="15"/>
  <c r="H53" i="15"/>
  <c r="P53" i="15"/>
  <c r="D54" i="15"/>
  <c r="L54" i="15"/>
  <c r="T54" i="15"/>
  <c r="H55" i="15"/>
  <c r="P55" i="15"/>
  <c r="D56" i="15"/>
  <c r="L56" i="15"/>
  <c r="T56" i="15"/>
  <c r="H57" i="15"/>
  <c r="P57" i="15"/>
  <c r="N51" i="14"/>
  <c r="N52" i="14"/>
  <c r="N53" i="14"/>
  <c r="N54" i="14"/>
  <c r="N55" i="14"/>
  <c r="N56" i="14"/>
  <c r="N57" i="14"/>
  <c r="N58" i="14"/>
  <c r="J52" i="14"/>
  <c r="J54" i="14"/>
  <c r="J56" i="14"/>
  <c r="J58" i="14"/>
  <c r="J51" i="14"/>
  <c r="R51" i="14"/>
  <c r="F52" i="14"/>
  <c r="K52" i="14"/>
  <c r="J53" i="14"/>
  <c r="R53" i="14"/>
  <c r="F54" i="14"/>
  <c r="K54" i="14"/>
  <c r="J55" i="14"/>
  <c r="R55" i="14"/>
  <c r="F56" i="14"/>
  <c r="K56" i="14"/>
  <c r="J57" i="14"/>
  <c r="R57" i="14"/>
  <c r="F58" i="14"/>
  <c r="K58" i="14"/>
  <c r="D51" i="14"/>
  <c r="L51" i="14"/>
  <c r="T51" i="14"/>
  <c r="G52" i="14"/>
  <c r="L52" i="14"/>
  <c r="R52" i="14"/>
  <c r="D53" i="14"/>
  <c r="L53" i="14"/>
  <c r="T53" i="14"/>
  <c r="G54" i="14"/>
  <c r="L54" i="14"/>
  <c r="R54" i="14"/>
  <c r="D55" i="14"/>
  <c r="L55" i="14"/>
  <c r="T55" i="14"/>
  <c r="G56" i="14"/>
  <c r="L56" i="14"/>
  <c r="R56" i="14"/>
  <c r="D57" i="14"/>
  <c r="L57" i="14"/>
  <c r="T57" i="14"/>
  <c r="G58" i="14"/>
  <c r="L58" i="14"/>
  <c r="R58" i="14"/>
  <c r="J58" i="29"/>
  <c r="J56" i="29"/>
  <c r="J54" i="29"/>
  <c r="J52" i="29"/>
  <c r="J57" i="29"/>
  <c r="J55" i="29"/>
  <c r="N58" i="29"/>
  <c r="N56" i="29"/>
  <c r="N54" i="29"/>
  <c r="N52" i="29"/>
  <c r="N57" i="29"/>
  <c r="N55" i="29"/>
  <c r="R58" i="29"/>
  <c r="R56" i="29"/>
  <c r="R54" i="29"/>
  <c r="R52" i="29"/>
  <c r="R57" i="29"/>
  <c r="R55" i="29"/>
  <c r="J51" i="29"/>
  <c r="R51" i="29"/>
  <c r="F58" i="29"/>
  <c r="F56" i="29"/>
  <c r="F54" i="29"/>
  <c r="F52" i="29"/>
  <c r="F57" i="29"/>
  <c r="F53" i="29"/>
  <c r="N53" i="29"/>
  <c r="G51" i="29"/>
  <c r="K51" i="29"/>
  <c r="O51" i="29"/>
  <c r="S51" i="29"/>
  <c r="G53" i="29"/>
  <c r="K53" i="29"/>
  <c r="O53" i="29"/>
  <c r="S53" i="29"/>
  <c r="G55" i="29"/>
  <c r="K55" i="29"/>
  <c r="O55" i="29"/>
  <c r="S55" i="29"/>
  <c r="G57" i="29"/>
  <c r="K57" i="29"/>
  <c r="O57" i="29"/>
  <c r="S57" i="29"/>
  <c r="D51" i="29"/>
  <c r="H51" i="29"/>
  <c r="L51" i="29"/>
  <c r="P51" i="29"/>
  <c r="T51" i="29"/>
  <c r="D53" i="29"/>
  <c r="H53" i="29"/>
  <c r="L53" i="29"/>
  <c r="P53" i="29"/>
  <c r="T53" i="29"/>
  <c r="D55" i="29"/>
  <c r="H55" i="29"/>
  <c r="L55" i="29"/>
  <c r="P55" i="29"/>
  <c r="T55" i="29"/>
  <c r="D57" i="29"/>
  <c r="H57" i="29"/>
  <c r="L57" i="29"/>
  <c r="P57" i="29"/>
  <c r="T57" i="29"/>
  <c r="U67" i="28"/>
  <c r="S19" i="12" s="1"/>
  <c r="G51" i="28"/>
  <c r="K51" i="28"/>
  <c r="O51" i="28"/>
  <c r="S51" i="28"/>
  <c r="E52" i="28"/>
  <c r="I52" i="28"/>
  <c r="M52" i="28"/>
  <c r="Q52" i="28"/>
  <c r="G53" i="28"/>
  <c r="K53" i="28"/>
  <c r="O53" i="28"/>
  <c r="S53" i="28"/>
  <c r="E54" i="28"/>
  <c r="I54" i="28"/>
  <c r="M54" i="28"/>
  <c r="Q54" i="28"/>
  <c r="G55" i="28"/>
  <c r="K55" i="28"/>
  <c r="O55" i="28"/>
  <c r="S55" i="28"/>
  <c r="E56" i="28"/>
  <c r="I56" i="28"/>
  <c r="M56" i="28"/>
  <c r="Q56" i="28"/>
  <c r="G57" i="28"/>
  <c r="K57" i="28"/>
  <c r="O57" i="28"/>
  <c r="S57" i="28"/>
  <c r="E58" i="28"/>
  <c r="I58" i="28"/>
  <c r="M58" i="28"/>
  <c r="Q58" i="28"/>
  <c r="E51" i="28"/>
  <c r="I51" i="28"/>
  <c r="M51" i="28"/>
  <c r="Q51" i="28"/>
  <c r="G52" i="28"/>
  <c r="K52" i="28"/>
  <c r="O52" i="28"/>
  <c r="S52" i="28"/>
  <c r="E53" i="28"/>
  <c r="I53" i="28"/>
  <c r="M53" i="28"/>
  <c r="Q53" i="28"/>
  <c r="G54" i="28"/>
  <c r="K54" i="28"/>
  <c r="O54" i="28"/>
  <c r="S54" i="28"/>
  <c r="E55" i="28"/>
  <c r="I55" i="28"/>
  <c r="M55" i="28"/>
  <c r="Q55" i="28"/>
  <c r="G56" i="28"/>
  <c r="K56" i="28"/>
  <c r="O56" i="28"/>
  <c r="S56" i="28"/>
  <c r="E57" i="28"/>
  <c r="I57" i="28"/>
  <c r="M57" i="28"/>
  <c r="Q57" i="28"/>
  <c r="G58" i="27"/>
  <c r="G56" i="27"/>
  <c r="G54" i="27"/>
  <c r="G52" i="27"/>
  <c r="G57" i="27"/>
  <c r="S58" i="27"/>
  <c r="S56" i="27"/>
  <c r="S54" i="27"/>
  <c r="S52" i="27"/>
  <c r="S57" i="27"/>
  <c r="S55" i="27"/>
  <c r="S51" i="27"/>
  <c r="G55" i="27"/>
  <c r="K58" i="27"/>
  <c r="K56" i="27"/>
  <c r="K54" i="27"/>
  <c r="K52" i="27"/>
  <c r="K57" i="27"/>
  <c r="O58" i="27"/>
  <c r="O56" i="27"/>
  <c r="O54" i="27"/>
  <c r="O52" i="27"/>
  <c r="O57" i="27"/>
  <c r="K53" i="27"/>
  <c r="S53" i="27"/>
  <c r="G53" i="27"/>
  <c r="O53" i="27"/>
  <c r="U67" i="27"/>
  <c r="R19" i="12" s="1"/>
  <c r="D51" i="27"/>
  <c r="H51" i="27"/>
  <c r="L51" i="27"/>
  <c r="P51" i="27"/>
  <c r="T51" i="27"/>
  <c r="D53" i="27"/>
  <c r="H53" i="27"/>
  <c r="L53" i="27"/>
  <c r="P53" i="27"/>
  <c r="T53" i="27"/>
  <c r="D55" i="27"/>
  <c r="H55" i="27"/>
  <c r="L55" i="27"/>
  <c r="P55" i="27"/>
  <c r="T55" i="27"/>
  <c r="D57" i="27"/>
  <c r="H57" i="27"/>
  <c r="L57" i="27"/>
  <c r="P57" i="27"/>
  <c r="T57" i="27"/>
  <c r="E51" i="27"/>
  <c r="I51" i="27"/>
  <c r="M51" i="27"/>
  <c r="Q51" i="27"/>
  <c r="E53" i="27"/>
  <c r="I53" i="27"/>
  <c r="M53" i="27"/>
  <c r="Q53" i="27"/>
  <c r="E55" i="27"/>
  <c r="I55" i="27"/>
  <c r="M55" i="27"/>
  <c r="Q55" i="27"/>
  <c r="E57" i="27"/>
  <c r="I57" i="27"/>
  <c r="M57" i="27"/>
  <c r="Q57" i="27"/>
  <c r="U67" i="26"/>
  <c r="Q19" i="12" s="1"/>
  <c r="G51" i="26"/>
  <c r="O51" i="26"/>
  <c r="S51" i="26"/>
  <c r="G53" i="26"/>
  <c r="O53" i="26"/>
  <c r="K55" i="26"/>
  <c r="S55" i="26"/>
  <c r="K57" i="26"/>
  <c r="D51" i="26"/>
  <c r="H51" i="26"/>
  <c r="L51" i="26"/>
  <c r="P51" i="26"/>
  <c r="T51" i="26"/>
  <c r="D53" i="26"/>
  <c r="H53" i="26"/>
  <c r="L53" i="26"/>
  <c r="P53" i="26"/>
  <c r="T53" i="26"/>
  <c r="D55" i="26"/>
  <c r="H55" i="26"/>
  <c r="L55" i="26"/>
  <c r="P55" i="26"/>
  <c r="T55" i="26"/>
  <c r="D57" i="26"/>
  <c r="H57" i="26"/>
  <c r="L57" i="26"/>
  <c r="P57" i="26"/>
  <c r="T57" i="26"/>
  <c r="K51" i="26"/>
  <c r="K53" i="26"/>
  <c r="S53" i="26"/>
  <c r="G55" i="26"/>
  <c r="O55" i="26"/>
  <c r="G57" i="26"/>
  <c r="O57" i="26"/>
  <c r="S57" i="26"/>
  <c r="G52" i="26"/>
  <c r="K52" i="26"/>
  <c r="O52" i="26"/>
  <c r="S52" i="26"/>
  <c r="G54" i="26"/>
  <c r="K54" i="26"/>
  <c r="O54" i="26"/>
  <c r="S54" i="26"/>
  <c r="G56" i="26"/>
  <c r="K56" i="26"/>
  <c r="O56" i="26"/>
  <c r="S56" i="26"/>
  <c r="U67" i="25"/>
  <c r="P19" i="12" s="1"/>
  <c r="G51" i="25"/>
  <c r="O51" i="25"/>
  <c r="S51" i="25"/>
  <c r="G53" i="25"/>
  <c r="O53" i="25"/>
  <c r="G55" i="25"/>
  <c r="O55" i="25"/>
  <c r="K57" i="25"/>
  <c r="O57" i="25"/>
  <c r="S57" i="25"/>
  <c r="D51" i="25"/>
  <c r="H51" i="25"/>
  <c r="L51" i="25"/>
  <c r="P51" i="25"/>
  <c r="T51" i="25"/>
  <c r="D53" i="25"/>
  <c r="H53" i="25"/>
  <c r="L53" i="25"/>
  <c r="P53" i="25"/>
  <c r="T53" i="25"/>
  <c r="D55" i="25"/>
  <c r="H55" i="25"/>
  <c r="L55" i="25"/>
  <c r="P55" i="25"/>
  <c r="T55" i="25"/>
  <c r="D57" i="25"/>
  <c r="H57" i="25"/>
  <c r="L57" i="25"/>
  <c r="P57" i="25"/>
  <c r="T57" i="25"/>
  <c r="K51" i="25"/>
  <c r="K53" i="25"/>
  <c r="S53" i="25"/>
  <c r="K55" i="25"/>
  <c r="S55" i="25"/>
  <c r="G57" i="25"/>
  <c r="G52" i="25"/>
  <c r="K52" i="25"/>
  <c r="O52" i="25"/>
  <c r="S52" i="25"/>
  <c r="G54" i="25"/>
  <c r="K54" i="25"/>
  <c r="O54" i="25"/>
  <c r="S54" i="25"/>
  <c r="G56" i="25"/>
  <c r="K56" i="25"/>
  <c r="O56" i="25"/>
  <c r="S56" i="25"/>
  <c r="U67" i="24"/>
  <c r="O19" i="12" s="1"/>
  <c r="G51" i="24"/>
  <c r="K51" i="24"/>
  <c r="O51" i="24"/>
  <c r="S51" i="24"/>
  <c r="E52" i="24"/>
  <c r="I52" i="24"/>
  <c r="M52" i="24"/>
  <c r="Q52" i="24"/>
  <c r="G53" i="24"/>
  <c r="K53" i="24"/>
  <c r="O53" i="24"/>
  <c r="S53" i="24"/>
  <c r="E54" i="24"/>
  <c r="I54" i="24"/>
  <c r="M54" i="24"/>
  <c r="Q54" i="24"/>
  <c r="G55" i="24"/>
  <c r="K55" i="24"/>
  <c r="O55" i="24"/>
  <c r="S55" i="24"/>
  <c r="E56" i="24"/>
  <c r="I56" i="24"/>
  <c r="M56" i="24"/>
  <c r="Q56" i="24"/>
  <c r="G57" i="24"/>
  <c r="K57" i="24"/>
  <c r="O57" i="24"/>
  <c r="S57" i="24"/>
  <c r="E58" i="24"/>
  <c r="I58" i="24"/>
  <c r="M58" i="24"/>
  <c r="Q58" i="24"/>
  <c r="E51" i="24"/>
  <c r="I51" i="24"/>
  <c r="M51" i="24"/>
  <c r="Q51" i="24"/>
  <c r="G52" i="24"/>
  <c r="K52" i="24"/>
  <c r="O52" i="24"/>
  <c r="S52" i="24"/>
  <c r="E53" i="24"/>
  <c r="I53" i="24"/>
  <c r="M53" i="24"/>
  <c r="Q53" i="24"/>
  <c r="G54" i="24"/>
  <c r="K54" i="24"/>
  <c r="O54" i="24"/>
  <c r="S54" i="24"/>
  <c r="E55" i="24"/>
  <c r="I55" i="24"/>
  <c r="M55" i="24"/>
  <c r="Q55" i="24"/>
  <c r="G56" i="24"/>
  <c r="K56" i="24"/>
  <c r="O56" i="24"/>
  <c r="S56" i="24"/>
  <c r="E57" i="24"/>
  <c r="I57" i="24"/>
  <c r="M57" i="24"/>
  <c r="Q57" i="24"/>
  <c r="U67" i="23"/>
  <c r="N19" i="12" s="1"/>
  <c r="G51" i="23"/>
  <c r="K51" i="23"/>
  <c r="O51" i="23"/>
  <c r="S51" i="23"/>
  <c r="E52" i="23"/>
  <c r="I52" i="23"/>
  <c r="M52" i="23"/>
  <c r="Q52" i="23"/>
  <c r="G53" i="23"/>
  <c r="K53" i="23"/>
  <c r="O53" i="23"/>
  <c r="S53" i="23"/>
  <c r="E54" i="23"/>
  <c r="I54" i="23"/>
  <c r="M54" i="23"/>
  <c r="Q54" i="23"/>
  <c r="G55" i="23"/>
  <c r="K55" i="23"/>
  <c r="O55" i="23"/>
  <c r="S55" i="23"/>
  <c r="E56" i="23"/>
  <c r="I56" i="23"/>
  <c r="M56" i="23"/>
  <c r="Q56" i="23"/>
  <c r="G57" i="23"/>
  <c r="K57" i="23"/>
  <c r="O57" i="23"/>
  <c r="S57" i="23"/>
  <c r="E58" i="23"/>
  <c r="I58" i="23"/>
  <c r="M58" i="23"/>
  <c r="Q58" i="23"/>
  <c r="E51" i="23"/>
  <c r="I51" i="23"/>
  <c r="M51" i="23"/>
  <c r="Q51" i="23"/>
  <c r="G52" i="23"/>
  <c r="K52" i="23"/>
  <c r="O52" i="23"/>
  <c r="S52" i="23"/>
  <c r="E53" i="23"/>
  <c r="I53" i="23"/>
  <c r="M53" i="23"/>
  <c r="Q53" i="23"/>
  <c r="G54" i="23"/>
  <c r="K54" i="23"/>
  <c r="O54" i="23"/>
  <c r="S54" i="23"/>
  <c r="E55" i="23"/>
  <c r="I55" i="23"/>
  <c r="M55" i="23"/>
  <c r="Q55" i="23"/>
  <c r="G56" i="23"/>
  <c r="K56" i="23"/>
  <c r="O56" i="23"/>
  <c r="S56" i="23"/>
  <c r="E57" i="23"/>
  <c r="I57" i="23"/>
  <c r="M57" i="23"/>
  <c r="Q57" i="23"/>
  <c r="U67" i="22"/>
  <c r="M19" i="12" s="1"/>
  <c r="G51" i="22"/>
  <c r="K51" i="22"/>
  <c r="O51" i="22"/>
  <c r="S51" i="22"/>
  <c r="E52" i="22"/>
  <c r="I52" i="22"/>
  <c r="M52" i="22"/>
  <c r="Q52" i="22"/>
  <c r="G53" i="22"/>
  <c r="K53" i="22"/>
  <c r="O53" i="22"/>
  <c r="S53" i="22"/>
  <c r="E54" i="22"/>
  <c r="I54" i="22"/>
  <c r="M54" i="22"/>
  <c r="Q54" i="22"/>
  <c r="G55" i="22"/>
  <c r="K55" i="22"/>
  <c r="O55" i="22"/>
  <c r="S55" i="22"/>
  <c r="E56" i="22"/>
  <c r="I56" i="22"/>
  <c r="M56" i="22"/>
  <c r="Q56" i="22"/>
  <c r="G57" i="22"/>
  <c r="K57" i="22"/>
  <c r="O57" i="22"/>
  <c r="S57" i="22"/>
  <c r="E58" i="22"/>
  <c r="I58" i="22"/>
  <c r="M58" i="22"/>
  <c r="Q58" i="22"/>
  <c r="E51" i="22"/>
  <c r="I51" i="22"/>
  <c r="M51" i="22"/>
  <c r="Q51" i="22"/>
  <c r="G52" i="22"/>
  <c r="K52" i="22"/>
  <c r="O52" i="22"/>
  <c r="S52" i="22"/>
  <c r="E53" i="22"/>
  <c r="I53" i="22"/>
  <c r="M53" i="22"/>
  <c r="Q53" i="22"/>
  <c r="G54" i="22"/>
  <c r="K54" i="22"/>
  <c r="O54" i="22"/>
  <c r="S54" i="22"/>
  <c r="E55" i="22"/>
  <c r="I55" i="22"/>
  <c r="M55" i="22"/>
  <c r="Q55" i="22"/>
  <c r="G56" i="22"/>
  <c r="K56" i="22"/>
  <c r="O56" i="22"/>
  <c r="S56" i="22"/>
  <c r="E57" i="22"/>
  <c r="I57" i="22"/>
  <c r="M57" i="22"/>
  <c r="Q57" i="22"/>
  <c r="U67" i="21"/>
  <c r="L19" i="12" s="1"/>
  <c r="G51" i="21"/>
  <c r="O51" i="21"/>
  <c r="K53" i="21"/>
  <c r="S53" i="21"/>
  <c r="G55" i="21"/>
  <c r="O55" i="21"/>
  <c r="G57" i="21"/>
  <c r="O57" i="21"/>
  <c r="S57" i="21"/>
  <c r="D51" i="21"/>
  <c r="H51" i="21"/>
  <c r="L51" i="21"/>
  <c r="P51" i="21"/>
  <c r="T51" i="21"/>
  <c r="D53" i="21"/>
  <c r="H53" i="21"/>
  <c r="L53" i="21"/>
  <c r="P53" i="21"/>
  <c r="T53" i="21"/>
  <c r="D55" i="21"/>
  <c r="H55" i="21"/>
  <c r="L55" i="21"/>
  <c r="P55" i="21"/>
  <c r="T55" i="21"/>
  <c r="D57" i="21"/>
  <c r="H57" i="21"/>
  <c r="L57" i="21"/>
  <c r="P57" i="21"/>
  <c r="T57" i="21"/>
  <c r="K51" i="21"/>
  <c r="S51" i="21"/>
  <c r="G53" i="21"/>
  <c r="O53" i="21"/>
  <c r="K55" i="21"/>
  <c r="S55" i="21"/>
  <c r="K57" i="21"/>
  <c r="G52" i="21"/>
  <c r="K52" i="21"/>
  <c r="O52" i="21"/>
  <c r="S52" i="21"/>
  <c r="G54" i="21"/>
  <c r="K54" i="21"/>
  <c r="O54" i="21"/>
  <c r="S54" i="21"/>
  <c r="G56" i="21"/>
  <c r="K56" i="21"/>
  <c r="O56" i="21"/>
  <c r="S56" i="21"/>
  <c r="U67" i="20"/>
  <c r="K19" i="12" s="1"/>
  <c r="K51" i="20"/>
  <c r="S51" i="20"/>
  <c r="G53" i="20"/>
  <c r="O53" i="20"/>
  <c r="S53" i="20"/>
  <c r="G55" i="20"/>
  <c r="O55" i="20"/>
  <c r="G57" i="20"/>
  <c r="O57" i="20"/>
  <c r="D51" i="20"/>
  <c r="H51" i="20"/>
  <c r="L51" i="20"/>
  <c r="P51" i="20"/>
  <c r="T51" i="20"/>
  <c r="D53" i="20"/>
  <c r="H53" i="20"/>
  <c r="L53" i="20"/>
  <c r="P53" i="20"/>
  <c r="T53" i="20"/>
  <c r="D55" i="20"/>
  <c r="H55" i="20"/>
  <c r="L55" i="20"/>
  <c r="P55" i="20"/>
  <c r="T55" i="20"/>
  <c r="D57" i="20"/>
  <c r="H57" i="20"/>
  <c r="L57" i="20"/>
  <c r="P57" i="20"/>
  <c r="T57" i="20"/>
  <c r="G51" i="20"/>
  <c r="O51" i="20"/>
  <c r="K53" i="20"/>
  <c r="K55" i="20"/>
  <c r="S55" i="20"/>
  <c r="K57" i="20"/>
  <c r="S57" i="20"/>
  <c r="E51" i="20"/>
  <c r="I51" i="20"/>
  <c r="M51" i="20"/>
  <c r="Q51" i="20"/>
  <c r="G52" i="20"/>
  <c r="K52" i="20"/>
  <c r="O52" i="20"/>
  <c r="S52" i="20"/>
  <c r="E53" i="20"/>
  <c r="I53" i="20"/>
  <c r="M53" i="20"/>
  <c r="Q53" i="20"/>
  <c r="G54" i="20"/>
  <c r="K54" i="20"/>
  <c r="O54" i="20"/>
  <c r="S54" i="20"/>
  <c r="E55" i="20"/>
  <c r="I55" i="20"/>
  <c r="M55" i="20"/>
  <c r="Q55" i="20"/>
  <c r="G56" i="20"/>
  <c r="K56" i="20"/>
  <c r="O56" i="20"/>
  <c r="S56" i="20"/>
  <c r="E57" i="20"/>
  <c r="I57" i="20"/>
  <c r="M57" i="20"/>
  <c r="Q57" i="20"/>
  <c r="U67" i="19"/>
  <c r="J19" i="12" s="1"/>
  <c r="G51" i="19"/>
  <c r="O51" i="19"/>
  <c r="K53" i="19"/>
  <c r="O53" i="19"/>
  <c r="S53" i="19"/>
  <c r="G55" i="19"/>
  <c r="O55" i="19"/>
  <c r="K57" i="19"/>
  <c r="S57" i="19"/>
  <c r="D51" i="19"/>
  <c r="H51" i="19"/>
  <c r="L51" i="19"/>
  <c r="P51" i="19"/>
  <c r="T51" i="19"/>
  <c r="D53" i="19"/>
  <c r="H53" i="19"/>
  <c r="L53" i="19"/>
  <c r="P53" i="19"/>
  <c r="T53" i="19"/>
  <c r="D55" i="19"/>
  <c r="H55" i="19"/>
  <c r="L55" i="19"/>
  <c r="P55" i="19"/>
  <c r="T55" i="19"/>
  <c r="D57" i="19"/>
  <c r="H57" i="19"/>
  <c r="L57" i="19"/>
  <c r="P57" i="19"/>
  <c r="T57" i="19"/>
  <c r="K51" i="19"/>
  <c r="S51" i="19"/>
  <c r="G53" i="19"/>
  <c r="K55" i="19"/>
  <c r="S55" i="19"/>
  <c r="G57" i="19"/>
  <c r="O57" i="19"/>
  <c r="G52" i="19"/>
  <c r="K52" i="19"/>
  <c r="O52" i="19"/>
  <c r="S52" i="19"/>
  <c r="G54" i="19"/>
  <c r="K54" i="19"/>
  <c r="O54" i="19"/>
  <c r="S54" i="19"/>
  <c r="G56" i="19"/>
  <c r="K56" i="19"/>
  <c r="O56" i="19"/>
  <c r="S56" i="19"/>
  <c r="U67" i="18"/>
  <c r="I19" i="12" s="1"/>
  <c r="G51" i="18"/>
  <c r="O51" i="18"/>
  <c r="S51" i="18"/>
  <c r="G53" i="18"/>
  <c r="O53" i="18"/>
  <c r="K55" i="18"/>
  <c r="S55" i="18"/>
  <c r="K57" i="18"/>
  <c r="O57" i="18"/>
  <c r="S57" i="18"/>
  <c r="D51" i="18"/>
  <c r="H51" i="18"/>
  <c r="L51" i="18"/>
  <c r="P51" i="18"/>
  <c r="T51" i="18"/>
  <c r="D53" i="18"/>
  <c r="H53" i="18"/>
  <c r="L53" i="18"/>
  <c r="P53" i="18"/>
  <c r="T53" i="18"/>
  <c r="D55" i="18"/>
  <c r="H55" i="18"/>
  <c r="L55" i="18"/>
  <c r="P55" i="18"/>
  <c r="T55" i="18"/>
  <c r="D57" i="18"/>
  <c r="H57" i="18"/>
  <c r="L57" i="18"/>
  <c r="P57" i="18"/>
  <c r="T57" i="18"/>
  <c r="K51" i="18"/>
  <c r="K53" i="18"/>
  <c r="S53" i="18"/>
  <c r="G55" i="18"/>
  <c r="O55" i="18"/>
  <c r="G57" i="18"/>
  <c r="G52" i="18"/>
  <c r="K52" i="18"/>
  <c r="O52" i="18"/>
  <c r="S52" i="18"/>
  <c r="G54" i="18"/>
  <c r="K54" i="18"/>
  <c r="O54" i="18"/>
  <c r="S54" i="18"/>
  <c r="G56" i="18"/>
  <c r="K56" i="18"/>
  <c r="O56" i="18"/>
  <c r="S56" i="18"/>
  <c r="G58" i="17"/>
  <c r="G56" i="17"/>
  <c r="G54" i="17"/>
  <c r="G52" i="17"/>
  <c r="G57" i="17"/>
  <c r="K58" i="17"/>
  <c r="K56" i="17"/>
  <c r="K54" i="17"/>
  <c r="K52" i="17"/>
  <c r="K57" i="17"/>
  <c r="O58" i="17"/>
  <c r="O56" i="17"/>
  <c r="O54" i="17"/>
  <c r="O52" i="17"/>
  <c r="O57" i="17"/>
  <c r="S58" i="17"/>
  <c r="S56" i="17"/>
  <c r="S54" i="17"/>
  <c r="S52" i="17"/>
  <c r="S57" i="17"/>
  <c r="S55" i="17"/>
  <c r="U67" i="17"/>
  <c r="H19" i="12" s="1"/>
  <c r="D51" i="17"/>
  <c r="H51" i="17"/>
  <c r="L51" i="17"/>
  <c r="P51" i="17"/>
  <c r="T51" i="17"/>
  <c r="D53" i="17"/>
  <c r="H53" i="17"/>
  <c r="L53" i="17"/>
  <c r="P53" i="17"/>
  <c r="T53" i="17"/>
  <c r="D55" i="17"/>
  <c r="H55" i="17"/>
  <c r="L55" i="17"/>
  <c r="P55" i="17"/>
  <c r="T55" i="17"/>
  <c r="D57" i="17"/>
  <c r="H57" i="17"/>
  <c r="L57" i="17"/>
  <c r="P57" i="17"/>
  <c r="T57" i="17"/>
  <c r="E51" i="17"/>
  <c r="I51" i="17"/>
  <c r="M51" i="17"/>
  <c r="Q51" i="17"/>
  <c r="E53" i="17"/>
  <c r="I53" i="17"/>
  <c r="M53" i="17"/>
  <c r="Q53" i="17"/>
  <c r="E55" i="17"/>
  <c r="I55" i="17"/>
  <c r="M55" i="17"/>
  <c r="Q55" i="17"/>
  <c r="E57" i="17"/>
  <c r="I57" i="17"/>
  <c r="M57" i="17"/>
  <c r="Q57" i="17"/>
  <c r="U67" i="16"/>
  <c r="G19" i="12" s="1"/>
  <c r="G51" i="16"/>
  <c r="K51" i="16"/>
  <c r="O51" i="16"/>
  <c r="S51" i="16"/>
  <c r="E52" i="16"/>
  <c r="I52" i="16"/>
  <c r="M52" i="16"/>
  <c r="Q52" i="16"/>
  <c r="G53" i="16"/>
  <c r="K53" i="16"/>
  <c r="O53" i="16"/>
  <c r="S53" i="16"/>
  <c r="E54" i="16"/>
  <c r="I54" i="16"/>
  <c r="M54" i="16"/>
  <c r="Q54" i="16"/>
  <c r="G55" i="16"/>
  <c r="K55" i="16"/>
  <c r="O55" i="16"/>
  <c r="S55" i="16"/>
  <c r="E56" i="16"/>
  <c r="I56" i="16"/>
  <c r="M56" i="16"/>
  <c r="Q56" i="16"/>
  <c r="G57" i="16"/>
  <c r="K57" i="16"/>
  <c r="O57" i="16"/>
  <c r="S57" i="16"/>
  <c r="E58" i="16"/>
  <c r="I58" i="16"/>
  <c r="M58" i="16"/>
  <c r="Q58" i="16"/>
  <c r="E51" i="16"/>
  <c r="I51" i="16"/>
  <c r="M51" i="16"/>
  <c r="Q51" i="16"/>
  <c r="G52" i="16"/>
  <c r="K52" i="16"/>
  <c r="O52" i="16"/>
  <c r="S52" i="16"/>
  <c r="E53" i="16"/>
  <c r="I53" i="16"/>
  <c r="M53" i="16"/>
  <c r="Q53" i="16"/>
  <c r="G54" i="16"/>
  <c r="K54" i="16"/>
  <c r="O54" i="16"/>
  <c r="S54" i="16"/>
  <c r="E55" i="16"/>
  <c r="I55" i="16"/>
  <c r="M55" i="16"/>
  <c r="Q55" i="16"/>
  <c r="G56" i="16"/>
  <c r="K56" i="16"/>
  <c r="O56" i="16"/>
  <c r="S56" i="16"/>
  <c r="E57" i="16"/>
  <c r="I57" i="16"/>
  <c r="M57" i="16"/>
  <c r="Q57" i="16"/>
  <c r="U67" i="15"/>
  <c r="F19" i="12" s="1"/>
  <c r="G51" i="15"/>
  <c r="K51" i="15"/>
  <c r="O51" i="15"/>
  <c r="S51" i="15"/>
  <c r="E52" i="15"/>
  <c r="I52" i="15"/>
  <c r="M52" i="15"/>
  <c r="Q52" i="15"/>
  <c r="G53" i="15"/>
  <c r="K53" i="15"/>
  <c r="O53" i="15"/>
  <c r="S53" i="15"/>
  <c r="E54" i="15"/>
  <c r="I54" i="15"/>
  <c r="M54" i="15"/>
  <c r="Q54" i="15"/>
  <c r="G55" i="15"/>
  <c r="K55" i="15"/>
  <c r="O55" i="15"/>
  <c r="S55" i="15"/>
  <c r="E56" i="15"/>
  <c r="I56" i="15"/>
  <c r="M56" i="15"/>
  <c r="Q56" i="15"/>
  <c r="G57" i="15"/>
  <c r="K57" i="15"/>
  <c r="O57" i="15"/>
  <c r="S57" i="15"/>
  <c r="E58" i="15"/>
  <c r="I58" i="15"/>
  <c r="M58" i="15"/>
  <c r="Q58" i="15"/>
  <c r="E51" i="15"/>
  <c r="I51" i="15"/>
  <c r="M51" i="15"/>
  <c r="Q51" i="15"/>
  <c r="G52" i="15"/>
  <c r="K52" i="15"/>
  <c r="O52" i="15"/>
  <c r="S52" i="15"/>
  <c r="E53" i="15"/>
  <c r="I53" i="15"/>
  <c r="M53" i="15"/>
  <c r="Q53" i="15"/>
  <c r="G54" i="15"/>
  <c r="K54" i="15"/>
  <c r="O54" i="15"/>
  <c r="S54" i="15"/>
  <c r="E55" i="15"/>
  <c r="I55" i="15"/>
  <c r="M55" i="15"/>
  <c r="Q55" i="15"/>
  <c r="G56" i="15"/>
  <c r="K56" i="15"/>
  <c r="O56" i="15"/>
  <c r="S56" i="15"/>
  <c r="E57" i="15"/>
  <c r="I57" i="15"/>
  <c r="M57" i="15"/>
  <c r="Q57" i="15"/>
  <c r="U67" i="14"/>
  <c r="E19" i="12" s="1"/>
  <c r="G51" i="14"/>
  <c r="K51" i="14"/>
  <c r="O51" i="14"/>
  <c r="S51" i="14"/>
  <c r="E52" i="14"/>
  <c r="I52" i="14"/>
  <c r="M52" i="14"/>
  <c r="Q52" i="14"/>
  <c r="G53" i="14"/>
  <c r="K53" i="14"/>
  <c r="O53" i="14"/>
  <c r="S53" i="14"/>
  <c r="E54" i="14"/>
  <c r="I54" i="14"/>
  <c r="M54" i="14"/>
  <c r="Q54" i="14"/>
  <c r="G55" i="14"/>
  <c r="K55" i="14"/>
  <c r="O55" i="14"/>
  <c r="S55" i="14"/>
  <c r="E56" i="14"/>
  <c r="I56" i="14"/>
  <c r="M56" i="14"/>
  <c r="Q56" i="14"/>
  <c r="G57" i="14"/>
  <c r="K57" i="14"/>
  <c r="O57" i="14"/>
  <c r="S57" i="14"/>
  <c r="E58" i="14"/>
  <c r="I58" i="14"/>
  <c r="M58" i="14"/>
  <c r="Q58" i="14"/>
  <c r="E51" i="14"/>
  <c r="I51" i="14"/>
  <c r="M51" i="14"/>
  <c r="Q51" i="14"/>
  <c r="E53" i="14"/>
  <c r="I53" i="14"/>
  <c r="M53" i="14"/>
  <c r="Q53" i="14"/>
  <c r="E55" i="14"/>
  <c r="I55" i="14"/>
  <c r="M55" i="14"/>
  <c r="Q55" i="14"/>
  <c r="E57" i="14"/>
  <c r="I57" i="14"/>
  <c r="M57" i="14"/>
  <c r="Q57" i="14"/>
  <c r="U52" i="19" l="1"/>
  <c r="U53" i="19"/>
  <c r="U57" i="18"/>
  <c r="U52" i="29"/>
  <c r="U58" i="18"/>
  <c r="U54" i="19"/>
  <c r="U52" i="21"/>
  <c r="U53" i="29"/>
  <c r="U64" i="27"/>
  <c r="R16" i="12" s="1"/>
  <c r="U55" i="18"/>
  <c r="U54" i="21"/>
  <c r="U53" i="22"/>
  <c r="U55" i="21"/>
  <c r="U53" i="20"/>
  <c r="J16" i="12"/>
  <c r="U52" i="18"/>
  <c r="U51" i="18"/>
  <c r="U51" i="20"/>
  <c r="U52" i="16"/>
  <c r="U51" i="16"/>
  <c r="F16" i="12"/>
  <c r="U54" i="17"/>
  <c r="U53" i="21"/>
  <c r="U52" i="22"/>
  <c r="U51" i="23"/>
  <c r="U51" i="27"/>
  <c r="U51" i="28"/>
  <c r="U54" i="23"/>
  <c r="U52" i="27"/>
  <c r="T16" i="12"/>
  <c r="L16" i="12"/>
  <c r="U55" i="24"/>
  <c r="U53" i="27"/>
  <c r="G16" i="12"/>
  <c r="H16" i="12"/>
  <c r="O16" i="12"/>
  <c r="U51" i="15"/>
  <c r="U52" i="15"/>
  <c r="U54" i="28"/>
  <c r="K16" i="12"/>
  <c r="U56" i="29"/>
  <c r="U55" i="29"/>
  <c r="U58" i="29"/>
  <c r="U57" i="29"/>
  <c r="S16" i="12"/>
  <c r="U56" i="28"/>
  <c r="U57" i="28"/>
  <c r="U55" i="28"/>
  <c r="U58" i="28"/>
  <c r="U53" i="28"/>
  <c r="U55" i="27"/>
  <c r="U57" i="27"/>
  <c r="U58" i="27"/>
  <c r="U56" i="27"/>
  <c r="U55" i="26"/>
  <c r="U58" i="26"/>
  <c r="U57" i="26"/>
  <c r="U56" i="26"/>
  <c r="U53" i="26"/>
  <c r="U51" i="26"/>
  <c r="U54" i="26"/>
  <c r="U54" i="25"/>
  <c r="P16" i="12"/>
  <c r="U55" i="25"/>
  <c r="U58" i="25"/>
  <c r="U57" i="25"/>
  <c r="U56" i="25"/>
  <c r="U53" i="25"/>
  <c r="U52" i="25"/>
  <c r="U52" i="24"/>
  <c r="U51" i="24"/>
  <c r="U56" i="24"/>
  <c r="U58" i="24"/>
  <c r="U57" i="24"/>
  <c r="U54" i="24"/>
  <c r="U55" i="23"/>
  <c r="U57" i="23"/>
  <c r="U56" i="23"/>
  <c r="U58" i="23"/>
  <c r="U53" i="23"/>
  <c r="M16" i="12"/>
  <c r="U58" i="22"/>
  <c r="U57" i="22"/>
  <c r="U56" i="22"/>
  <c r="U55" i="22"/>
  <c r="U58" i="21"/>
  <c r="U57" i="21"/>
  <c r="U56" i="21"/>
  <c r="U56" i="20"/>
  <c r="U55" i="20"/>
  <c r="U58" i="20"/>
  <c r="U57" i="20"/>
  <c r="U54" i="20"/>
  <c r="U57" i="19"/>
  <c r="U56" i="19"/>
  <c r="U58" i="19"/>
  <c r="U56" i="18"/>
  <c r="U54" i="18"/>
  <c r="U55" i="17"/>
  <c r="U57" i="17"/>
  <c r="U56" i="17"/>
  <c r="U58" i="17"/>
  <c r="U55" i="16"/>
  <c r="U57" i="16"/>
  <c r="U56" i="16"/>
  <c r="U58" i="16"/>
  <c r="U56" i="15"/>
  <c r="U55" i="15"/>
  <c r="U58" i="15"/>
  <c r="U57" i="15"/>
  <c r="U53" i="15"/>
  <c r="U53" i="14"/>
  <c r="U54" i="14"/>
  <c r="U58" i="14"/>
  <c r="U56" i="14"/>
  <c r="U55" i="14"/>
  <c r="U57" i="14"/>
  <c r="U52" i="14"/>
  <c r="N16" i="12"/>
  <c r="I16" i="12"/>
  <c r="G54" i="10"/>
  <c r="L55" i="10"/>
  <c r="O58" i="10"/>
  <c r="S56" i="10"/>
  <c r="T58" i="10"/>
  <c r="D18" i="12"/>
  <c r="Q6" i="29"/>
  <c r="Q6" i="28"/>
  <c r="Q6" i="27"/>
  <c r="Q6" i="26"/>
  <c r="Q6" i="25"/>
  <c r="Q6" i="24"/>
  <c r="Q6" i="23"/>
  <c r="Q6" i="22"/>
  <c r="Q6" i="21"/>
  <c r="Q6" i="20"/>
  <c r="Q6" i="19"/>
  <c r="Q6" i="18"/>
  <c r="Q6" i="17"/>
  <c r="Q6" i="16"/>
  <c r="Q6" i="15"/>
  <c r="Q6" i="14"/>
  <c r="T66" i="10"/>
  <c r="T67" i="10" s="1"/>
  <c r="S66" i="10"/>
  <c r="S67" i="10" s="1"/>
  <c r="R66" i="10"/>
  <c r="R67" i="10" s="1"/>
  <c r="Q66" i="10"/>
  <c r="Q67" i="10" s="1"/>
  <c r="P66" i="10"/>
  <c r="P67" i="10" s="1"/>
  <c r="O66" i="10"/>
  <c r="O67" i="10" s="1"/>
  <c r="N66" i="10"/>
  <c r="N67" i="10" s="1"/>
  <c r="M66" i="10"/>
  <c r="M67" i="10" s="1"/>
  <c r="L66" i="10"/>
  <c r="L67" i="10" s="1"/>
  <c r="K66" i="10"/>
  <c r="J66" i="10"/>
  <c r="I66" i="10"/>
  <c r="H66" i="10"/>
  <c r="G66" i="10"/>
  <c r="F66" i="10"/>
  <c r="E66" i="10"/>
  <c r="D66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0" i="10"/>
  <c r="C59" i="10"/>
  <c r="Q58" i="10"/>
  <c r="P58" i="10"/>
  <c r="M58" i="10"/>
  <c r="K58" i="10"/>
  <c r="I58" i="10"/>
  <c r="G58" i="10"/>
  <c r="E58" i="10"/>
  <c r="C58" i="10"/>
  <c r="Q57" i="10"/>
  <c r="P57" i="10"/>
  <c r="M57" i="10"/>
  <c r="I57" i="10"/>
  <c r="H57" i="10"/>
  <c r="E57" i="10"/>
  <c r="D57" i="10"/>
  <c r="C57" i="10"/>
  <c r="T56" i="10"/>
  <c r="Q56" i="10"/>
  <c r="O56" i="10"/>
  <c r="M56" i="10"/>
  <c r="K56" i="10"/>
  <c r="I56" i="10"/>
  <c r="E56" i="10"/>
  <c r="C56" i="10"/>
  <c r="Q55" i="10"/>
  <c r="M55" i="10"/>
  <c r="I55" i="10"/>
  <c r="E55" i="10"/>
  <c r="D55" i="10"/>
  <c r="C55" i="10"/>
  <c r="S54" i="10"/>
  <c r="Q54" i="10"/>
  <c r="O54" i="10"/>
  <c r="M54" i="10"/>
  <c r="I54" i="10"/>
  <c r="H54" i="10"/>
  <c r="E54" i="10"/>
  <c r="C54" i="10"/>
  <c r="T53" i="10"/>
  <c r="Q53" i="10"/>
  <c r="M53" i="10"/>
  <c r="L53" i="10"/>
  <c r="I53" i="10"/>
  <c r="E53" i="10"/>
  <c r="D53" i="10"/>
  <c r="C53" i="10"/>
  <c r="S52" i="10"/>
  <c r="Q52" i="10"/>
  <c r="M52" i="10"/>
  <c r="L52" i="10"/>
  <c r="I52" i="10"/>
  <c r="G52" i="10"/>
  <c r="E52" i="10"/>
  <c r="C52" i="10"/>
  <c r="Q51" i="10"/>
  <c r="M51" i="10"/>
  <c r="I51" i="10"/>
  <c r="E51" i="10"/>
  <c r="D51" i="10"/>
  <c r="C51" i="10"/>
  <c r="U50" i="10"/>
  <c r="D15" i="12" s="1"/>
  <c r="U49" i="10"/>
  <c r="U48" i="10"/>
  <c r="D13" i="12" s="1"/>
  <c r="U47" i="10"/>
  <c r="U46" i="10"/>
  <c r="D11" i="12" s="1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1" i="10"/>
  <c r="U10" i="10"/>
  <c r="U9" i="10"/>
  <c r="Q7" i="10"/>
  <c r="F67" i="10" l="1"/>
  <c r="I67" i="10"/>
  <c r="J67" i="10"/>
  <c r="K67" i="10"/>
  <c r="E67" i="10"/>
  <c r="H67" i="10"/>
  <c r="G67" i="10"/>
  <c r="D67" i="10"/>
  <c r="U61" i="10"/>
  <c r="U51" i="10" s="1"/>
  <c r="U59" i="10"/>
  <c r="U60" i="10"/>
  <c r="U5" i="10"/>
  <c r="D12" i="12"/>
  <c r="Q6" i="10"/>
  <c r="U6" i="10"/>
  <c r="D14" i="12"/>
  <c r="T51" i="10"/>
  <c r="T54" i="10"/>
  <c r="P55" i="10"/>
  <c r="L58" i="10"/>
  <c r="O52" i="10"/>
  <c r="T52" i="10"/>
  <c r="H53" i="10"/>
  <c r="P53" i="10"/>
  <c r="K54" i="10"/>
  <c r="P54" i="10"/>
  <c r="G56" i="10"/>
  <c r="L56" i="10"/>
  <c r="L57" i="10"/>
  <c r="T57" i="10"/>
  <c r="H58" i="10"/>
  <c r="S58" i="10"/>
  <c r="L51" i="10"/>
  <c r="H52" i="10"/>
  <c r="H55" i="10"/>
  <c r="P56" i="10"/>
  <c r="H51" i="10"/>
  <c r="P51" i="10"/>
  <c r="K52" i="10"/>
  <c r="P52" i="10"/>
  <c r="L54" i="10"/>
  <c r="T55" i="10"/>
  <c r="H56" i="10"/>
  <c r="D52" i="10"/>
  <c r="D54" i="10"/>
  <c r="D56" i="10"/>
  <c r="D58" i="10"/>
  <c r="F51" i="10"/>
  <c r="N51" i="10"/>
  <c r="R51" i="10"/>
  <c r="F53" i="10"/>
  <c r="N53" i="10"/>
  <c r="R53" i="10"/>
  <c r="F55" i="10"/>
  <c r="N55" i="10"/>
  <c r="R55" i="10"/>
  <c r="G51" i="10"/>
  <c r="K51" i="10"/>
  <c r="O51" i="10"/>
  <c r="S51" i="10"/>
  <c r="G53" i="10"/>
  <c r="K53" i="10"/>
  <c r="O53" i="10"/>
  <c r="S53" i="10"/>
  <c r="G55" i="10"/>
  <c r="K55" i="10"/>
  <c r="O55" i="10"/>
  <c r="S55" i="10"/>
  <c r="G57" i="10"/>
  <c r="K57" i="10"/>
  <c r="O57" i="10"/>
  <c r="S57" i="10"/>
  <c r="J51" i="10"/>
  <c r="J53" i="10"/>
  <c r="J55" i="10"/>
  <c r="F57" i="10"/>
  <c r="J57" i="10"/>
  <c r="N57" i="10"/>
  <c r="R57" i="10"/>
  <c r="F52" i="10"/>
  <c r="J52" i="10"/>
  <c r="N52" i="10"/>
  <c r="R52" i="10"/>
  <c r="F54" i="10"/>
  <c r="J54" i="10"/>
  <c r="N54" i="10"/>
  <c r="R54" i="10"/>
  <c r="F56" i="10"/>
  <c r="J56" i="10"/>
  <c r="N56" i="10"/>
  <c r="R56" i="10"/>
  <c r="F58" i="10"/>
  <c r="J58" i="10"/>
  <c r="N58" i="10"/>
  <c r="R58" i="10"/>
  <c r="U67" i="10" l="1"/>
  <c r="D19" i="12" s="1"/>
  <c r="U56" i="10"/>
  <c r="U57" i="10"/>
  <c r="U58" i="10"/>
  <c r="U53" i="10"/>
  <c r="U52" i="10"/>
  <c r="U55" i="10"/>
  <c r="U54" i="10"/>
  <c r="Q7" i="29"/>
  <c r="G7" i="29"/>
  <c r="G6" i="29"/>
  <c r="M5" i="29"/>
  <c r="G5" i="29"/>
  <c r="G4" i="29"/>
  <c r="Q7" i="28"/>
  <c r="G7" i="28"/>
  <c r="G6" i="28"/>
  <c r="M5" i="28"/>
  <c r="G5" i="28"/>
  <c r="G4" i="28"/>
  <c r="Q7" i="27"/>
  <c r="G7" i="27"/>
  <c r="G6" i="27"/>
  <c r="M5" i="27"/>
  <c r="G5" i="27"/>
  <c r="G4" i="27"/>
  <c r="Q7" i="26"/>
  <c r="G7" i="26"/>
  <c r="G6" i="26"/>
  <c r="M5" i="26"/>
  <c r="G5" i="26"/>
  <c r="G4" i="26"/>
  <c r="Q7" i="25"/>
  <c r="G7" i="25"/>
  <c r="G6" i="25"/>
  <c r="M5" i="25"/>
  <c r="G5" i="25"/>
  <c r="G4" i="25"/>
  <c r="Q7" i="24"/>
  <c r="G7" i="24"/>
  <c r="G6" i="24"/>
  <c r="M5" i="24"/>
  <c r="G5" i="24"/>
  <c r="G4" i="24"/>
  <c r="Q7" i="23"/>
  <c r="G7" i="23"/>
  <c r="G6" i="23"/>
  <c r="M5" i="23"/>
  <c r="G5" i="23"/>
  <c r="G4" i="23"/>
  <c r="Q7" i="22"/>
  <c r="G7" i="22"/>
  <c r="G6" i="22"/>
  <c r="M5" i="22"/>
  <c r="G5" i="22"/>
  <c r="G4" i="22"/>
  <c r="Q7" i="21"/>
  <c r="G7" i="21"/>
  <c r="G6" i="21"/>
  <c r="M5" i="21"/>
  <c r="G5" i="21"/>
  <c r="G4" i="21"/>
  <c r="Q7" i="20"/>
  <c r="G7" i="20"/>
  <c r="G6" i="20"/>
  <c r="M5" i="20"/>
  <c r="G5" i="20"/>
  <c r="G4" i="20"/>
  <c r="Q7" i="19"/>
  <c r="G7" i="19"/>
  <c r="G6" i="19"/>
  <c r="M5" i="19"/>
  <c r="G5" i="19"/>
  <c r="G4" i="19"/>
  <c r="Q7" i="18"/>
  <c r="G7" i="18"/>
  <c r="G6" i="18"/>
  <c r="M5" i="18"/>
  <c r="G5" i="18"/>
  <c r="G4" i="18"/>
  <c r="Q7" i="17"/>
  <c r="G7" i="17"/>
  <c r="G6" i="17"/>
  <c r="M5" i="17"/>
  <c r="G5" i="17"/>
  <c r="G4" i="17"/>
  <c r="Q7" i="16"/>
  <c r="G7" i="16"/>
  <c r="G6" i="16"/>
  <c r="M5" i="16"/>
  <c r="G5" i="16"/>
  <c r="G4" i="16"/>
  <c r="Q7" i="15"/>
  <c r="G7" i="15"/>
  <c r="G6" i="15"/>
  <c r="M5" i="15"/>
  <c r="G5" i="15"/>
  <c r="G4" i="15"/>
  <c r="M5" i="14"/>
  <c r="G4" i="14"/>
  <c r="G5" i="14"/>
  <c r="G6" i="14"/>
  <c r="G7" i="14"/>
  <c r="Q7" i="14"/>
  <c r="F7" i="12"/>
  <c r="F6" i="12"/>
  <c r="F5" i="12"/>
  <c r="F4" i="12"/>
  <c r="D10" i="12" l="1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Q7" i="13"/>
  <c r="U10" i="12" l="1"/>
  <c r="L7" i="12" s="1"/>
  <c r="L5" i="12" l="1"/>
  <c r="U15" i="12" l="1"/>
  <c r="U11" i="12"/>
  <c r="U12" i="12" l="1"/>
  <c r="R4" i="12" s="1"/>
  <c r="U14" i="12"/>
  <c r="R5" i="12" s="1"/>
  <c r="U13" i="12"/>
  <c r="R6" i="12" s="1"/>
  <c r="R7" i="12" l="1"/>
</calcChain>
</file>

<file path=xl/sharedStrings.xml><?xml version="1.0" encoding="utf-8"?>
<sst xmlns="http://schemas.openxmlformats.org/spreadsheetml/2006/main" count="1976" uniqueCount="104">
  <si>
    <t xml:space="preserve">Kvartāls: </t>
  </si>
  <si>
    <t>Attiecība</t>
  </si>
  <si>
    <t>cm</t>
  </si>
  <si>
    <t>m</t>
  </si>
  <si>
    <t>1.koks</t>
  </si>
  <si>
    <t>2.koks</t>
  </si>
  <si>
    <t>3.koks</t>
  </si>
  <si>
    <t>1.celms</t>
  </si>
  <si>
    <t>2.celms</t>
  </si>
  <si>
    <t>3.celms</t>
  </si>
  <si>
    <t>Meža tips</t>
  </si>
  <si>
    <t>(kontrole pēc cirsmas izstrādes pabeigšanas)</t>
  </si>
  <si>
    <t>Pircējs/pakalpojuma sniedzējs:</t>
  </si>
  <si>
    <t>Koef.</t>
  </si>
  <si>
    <t>H</t>
  </si>
  <si>
    <t>D</t>
  </si>
  <si>
    <t>G</t>
  </si>
  <si>
    <t>1Pl</t>
  </si>
  <si>
    <t>2Pl</t>
  </si>
  <si>
    <t>3Pl</t>
  </si>
  <si>
    <t>4Pl</t>
  </si>
  <si>
    <t>5Pl</t>
  </si>
  <si>
    <t>6Pl</t>
  </si>
  <si>
    <t>7Pl</t>
  </si>
  <si>
    <t>8Pl</t>
  </si>
  <si>
    <t>9Pl</t>
  </si>
  <si>
    <t>10Pl</t>
  </si>
  <si>
    <t>11Pl</t>
  </si>
  <si>
    <t>12Pl</t>
  </si>
  <si>
    <t>13Pl</t>
  </si>
  <si>
    <t>14Pl</t>
  </si>
  <si>
    <t>15Pl</t>
  </si>
  <si>
    <t>16Pl</t>
  </si>
  <si>
    <t>17Pl</t>
  </si>
  <si>
    <t>N</t>
  </si>
  <si>
    <t>Nboj</t>
  </si>
  <si>
    <t xml:space="preserve">Cirsmas GEO ID: </t>
  </si>
  <si>
    <t>Kvartālu apgabals</t>
  </si>
  <si>
    <t>attālums</t>
  </si>
  <si>
    <t>Bojāti koki %</t>
  </si>
  <si>
    <t>Teh.koridoru paltība</t>
  </si>
  <si>
    <t>Piezīmes</t>
  </si>
  <si>
    <t>Pieļaujams</t>
  </si>
  <si>
    <t>Pl.skaits</t>
  </si>
  <si>
    <t>attālums starp pl.</t>
  </si>
  <si>
    <t>Vidējais palikušais</t>
  </si>
  <si>
    <t>Vidējais nocirstais</t>
  </si>
  <si>
    <t>kopā</t>
  </si>
  <si>
    <t>2.st</t>
  </si>
  <si>
    <t>Risas</t>
  </si>
  <si>
    <t>Piezīmes.</t>
  </si>
  <si>
    <t>skaits</t>
  </si>
  <si>
    <t>tk. platums</t>
  </si>
  <si>
    <t>Nogabals:</t>
  </si>
  <si>
    <t>1</t>
  </si>
  <si>
    <t>2</t>
  </si>
  <si>
    <t>3</t>
  </si>
  <si>
    <t>4</t>
  </si>
  <si>
    <t>5</t>
  </si>
  <si>
    <t>6</t>
  </si>
  <si>
    <t xml:space="preserve">Nog. platība: </t>
  </si>
  <si>
    <t xml:space="preserve">Cirsmas platība: </t>
  </si>
  <si>
    <t>Nogabali</t>
  </si>
  <si>
    <t>Gpal</t>
  </si>
  <si>
    <t>TK platība</t>
  </si>
  <si>
    <t>Koku bojājumi</t>
  </si>
  <si>
    <t>Rezultāts par cirsmu</t>
  </si>
  <si>
    <t>Rindu grupas</t>
  </si>
  <si>
    <t xml:space="preserve"> Koku sugu izvēle</t>
  </si>
  <si>
    <t>Audzes formula pēc Gpal</t>
  </si>
  <si>
    <t>Aprēķins</t>
  </si>
  <si>
    <t>Platība</t>
  </si>
  <si>
    <t>AS Latvijas valsts meži pārstāvis:</t>
  </si>
  <si>
    <t>Pircēja/pakalpojuma sniedzēja pārstāvis:</t>
  </si>
  <si>
    <t>Krājas kopšanas cirtes izpildes kvalitātes kontroles datums:</t>
  </si>
  <si>
    <t>Vārds,Uzvārds</t>
  </si>
  <si>
    <t>Paraksts</t>
  </si>
  <si>
    <t>Amats</t>
  </si>
  <si>
    <t>Vērtējums:</t>
  </si>
  <si>
    <t>Tehnoloģisko koridoru platība %</t>
  </si>
  <si>
    <t>Cirsmā uzmērītas risas m</t>
  </si>
  <si>
    <t>Cirsmā pieļaujamais risu garums m</t>
  </si>
  <si>
    <t>Koku sugu izvēle</t>
  </si>
  <si>
    <t>Rezultāts par nogabaliem</t>
  </si>
  <si>
    <t>Kopšanas paņēmiens</t>
  </si>
  <si>
    <t>Nē</t>
  </si>
  <si>
    <t>Jā</t>
  </si>
  <si>
    <t>Nog. uzmērītas risas m</t>
  </si>
  <si>
    <t>Attālums starp pl.</t>
  </si>
  <si>
    <t>AS Latvijas valsts meži Krājas kopšanas cirtes izpildes pārbaudes akts</t>
  </si>
  <si>
    <t>Krājas kopšanas cirtes izpildes pārbaudes veidlapa</t>
  </si>
  <si>
    <t>Gmin</t>
  </si>
  <si>
    <t>Minimālās prasības pa pl.</t>
  </si>
  <si>
    <t xml:space="preserve">Plānotāja noteiktā novirze </t>
  </si>
  <si>
    <t>starpība Gpal - Gmin</t>
  </si>
  <si>
    <t>Hvald</t>
  </si>
  <si>
    <t xml:space="preserve"> Gpal-Gmin</t>
  </si>
  <si>
    <t xml:space="preserve">Reģions: </t>
  </si>
  <si>
    <t>Egle</t>
  </si>
  <si>
    <t>Ozols</t>
  </si>
  <si>
    <t>Apse</t>
  </si>
  <si>
    <t>Osis</t>
  </si>
  <si>
    <t>Blīgzna</t>
  </si>
  <si>
    <t>Baltalksnsis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</si>
</sst>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"/>
    <numFmt numFmtId="166" formatCode="#,##0.0;\-#,##0.0;"/>
  </numFmts>
  <fonts count="21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i/>
      <sz val="8.1"/>
      <name val="Times New Roman"/>
      <family val="1"/>
      <charset val="186"/>
    </font>
    <font>
      <sz val="10"/>
      <name val="Tahoma"/>
      <family val="2"/>
      <charset val="186"/>
    </font>
    <font>
      <i/>
      <sz val="8"/>
      <color theme="0" tint="-0.49998474074526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7" fillId="0" borderId="0"/>
  </cellStyleXfs>
  <cellXfs count="435">
    <xf numFmtId="0" fontId="0" fillId="0" borderId="0" xfId="0"/>
    <xf numFmtId="0" fontId="4" fillId="0" borderId="0" xfId="0" applyFont="1" applyProtection="1"/>
    <xf numFmtId="0" fontId="3" fillId="0" borderId="0" xfId="0" applyFont="1" applyBorder="1" applyAlignment="1" applyProtection="1">
      <alignment horizontal="right"/>
    </xf>
    <xf numFmtId="9" fontId="4" fillId="2" borderId="0" xfId="1" applyFont="1" applyFill="1" applyProtection="1"/>
    <xf numFmtId="0" fontId="4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6" fillId="0" borderId="12" xfId="0" applyFont="1" applyBorder="1"/>
    <xf numFmtId="0" fontId="6" fillId="0" borderId="9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1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3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9" xfId="0" applyFont="1" applyFill="1" applyBorder="1" applyAlignment="1"/>
    <xf numFmtId="0" fontId="6" fillId="0" borderId="1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19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6" fillId="0" borderId="38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1" fillId="2" borderId="8" xfId="0" applyNumberFormat="1" applyFont="1" applyFill="1" applyBorder="1" applyAlignment="1" applyProtection="1">
      <alignment horizontal="center"/>
    </xf>
    <xf numFmtId="164" fontId="1" fillId="2" borderId="4" xfId="0" applyNumberFormat="1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4" fillId="0" borderId="5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2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40" xfId="0" applyFont="1" applyFill="1" applyBorder="1" applyAlignment="1" applyProtection="1">
      <alignment horizontal="center"/>
      <protection locked="0"/>
    </xf>
    <xf numFmtId="0" fontId="6" fillId="0" borderId="61" xfId="0" applyFont="1" applyFill="1" applyBorder="1" applyAlignment="1" applyProtection="1">
      <alignment horizontal="center"/>
      <protection locked="0"/>
    </xf>
    <xf numFmtId="0" fontId="6" fillId="0" borderId="53" xfId="0" applyFont="1" applyFill="1" applyBorder="1" applyAlignment="1" applyProtection="1">
      <alignment horizontal="center"/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2" fontId="1" fillId="2" borderId="23" xfId="0" applyNumberFormat="1" applyFont="1" applyFill="1" applyBorder="1" applyAlignment="1" applyProtection="1">
      <alignment horizontal="center"/>
    </xf>
    <xf numFmtId="2" fontId="1" fillId="2" borderId="61" xfId="0" applyNumberFormat="1" applyFont="1" applyFill="1" applyBorder="1" applyAlignment="1" applyProtection="1">
      <alignment horizontal="center"/>
    </xf>
    <xf numFmtId="164" fontId="1" fillId="2" borderId="53" xfId="0" applyNumberFormat="1" applyFont="1" applyFill="1" applyBorder="1" applyAlignment="1" applyProtection="1">
      <alignment horizontal="center"/>
    </xf>
    <xf numFmtId="0" fontId="6" fillId="0" borderId="15" xfId="0" applyFont="1" applyBorder="1"/>
    <xf numFmtId="0" fontId="6" fillId="0" borderId="13" xfId="0" applyFont="1" applyBorder="1"/>
    <xf numFmtId="0" fontId="6" fillId="0" borderId="33" xfId="0" applyFont="1" applyBorder="1"/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14" fillId="2" borderId="59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5" xfId="0" applyNumberFormat="1" applyFont="1" applyBorder="1" applyAlignment="1">
      <alignment horizontal="center" vertical="center"/>
    </xf>
    <xf numFmtId="2" fontId="1" fillId="2" borderId="17" xfId="0" applyNumberFormat="1" applyFont="1" applyFill="1" applyBorder="1" applyAlignment="1" applyProtection="1">
      <alignment horizontal="center"/>
    </xf>
    <xf numFmtId="2" fontId="1" fillId="2" borderId="24" xfId="0" applyNumberFormat="1" applyFont="1" applyFill="1" applyBorder="1" applyAlignment="1" applyProtection="1">
      <alignment horizontal="center"/>
    </xf>
    <xf numFmtId="164" fontId="1" fillId="2" borderId="46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Alignment="1">
      <alignment horizontal="center"/>
    </xf>
    <xf numFmtId="165" fontId="12" fillId="0" borderId="0" xfId="0" applyNumberFormat="1" applyFont="1" applyBorder="1" applyAlignment="1" applyProtection="1">
      <alignment horizontal="center"/>
    </xf>
    <xf numFmtId="0" fontId="4" fillId="4" borderId="0" xfId="0" applyFont="1" applyFill="1" applyProtection="1">
      <protection locked="0"/>
    </xf>
    <xf numFmtId="0" fontId="10" fillId="4" borderId="0" xfId="0" applyFont="1" applyFill="1" applyAlignment="1" applyProtection="1"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165" fontId="4" fillId="4" borderId="61" xfId="0" applyNumberFormat="1" applyFont="1" applyFill="1" applyBorder="1" applyAlignment="1" applyProtection="1">
      <alignment horizontal="center"/>
      <protection locked="0"/>
    </xf>
    <xf numFmtId="165" fontId="4" fillId="4" borderId="8" xfId="0" applyNumberFormat="1" applyFont="1" applyFill="1" applyBorder="1" applyAlignment="1" applyProtection="1">
      <alignment horizontal="center"/>
      <protection locked="0"/>
    </xf>
    <xf numFmtId="9" fontId="4" fillId="4" borderId="15" xfId="1" applyFont="1" applyFill="1" applyBorder="1" applyProtection="1"/>
    <xf numFmtId="165" fontId="3" fillId="4" borderId="6" xfId="0" applyNumberFormat="1" applyFont="1" applyFill="1" applyBorder="1" applyAlignment="1" applyProtection="1">
      <alignment horizontal="center"/>
    </xf>
    <xf numFmtId="165" fontId="4" fillId="4" borderId="15" xfId="0" applyNumberFormat="1" applyFont="1" applyFill="1" applyBorder="1" applyProtection="1"/>
    <xf numFmtId="166" fontId="3" fillId="4" borderId="6" xfId="0" applyNumberFormat="1" applyFont="1" applyFill="1" applyBorder="1" applyAlignment="1" applyProtection="1">
      <alignment horizontal="center"/>
    </xf>
    <xf numFmtId="165" fontId="12" fillId="4" borderId="9" xfId="0" applyNumberFormat="1" applyFont="1" applyFill="1" applyBorder="1" applyAlignment="1" applyProtection="1"/>
    <xf numFmtId="165" fontId="7" fillId="2" borderId="23" xfId="0" applyNumberFormat="1" applyFont="1" applyFill="1" applyBorder="1" applyAlignment="1" applyProtection="1">
      <alignment horizontal="center" vertical="center" wrapText="1"/>
    </xf>
    <xf numFmtId="165" fontId="7" fillId="2" borderId="28" xfId="0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166" fontId="7" fillId="2" borderId="23" xfId="0" applyNumberFormat="1" applyFont="1" applyFill="1" applyBorder="1" applyAlignment="1" applyProtection="1">
      <alignment horizontal="center" vertical="center" wrapText="1"/>
    </xf>
    <xf numFmtId="166" fontId="7" fillId="2" borderId="60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7" xfId="0" applyNumberFormat="1" applyFont="1" applyFill="1" applyBorder="1" applyAlignment="1" applyProtection="1">
      <alignment horizontal="center" vertical="center" wrapText="1"/>
    </xf>
    <xf numFmtId="165" fontId="4" fillId="2" borderId="37" xfId="0" applyNumberFormat="1" applyFont="1" applyFill="1" applyBorder="1" applyAlignment="1" applyProtection="1">
      <alignment horizontal="center"/>
    </xf>
    <xf numFmtId="165" fontId="7" fillId="2" borderId="61" xfId="0" applyNumberFormat="1" applyFont="1" applyFill="1" applyBorder="1" applyAlignment="1" applyProtection="1">
      <alignment horizontal="center" vertical="center" wrapText="1"/>
    </xf>
    <xf numFmtId="165" fontId="7" fillId="2" borderId="8" xfId="0" applyNumberFormat="1" applyFont="1" applyFill="1" applyBorder="1" applyAlignment="1" applyProtection="1">
      <alignment horizontal="center" vertical="center" wrapText="1"/>
    </xf>
    <xf numFmtId="165" fontId="7" fillId="2" borderId="24" xfId="0" applyNumberFormat="1" applyFont="1" applyFill="1" applyBorder="1" applyAlignment="1" applyProtection="1">
      <alignment horizontal="center" vertical="center" wrapText="1"/>
    </xf>
    <xf numFmtId="165" fontId="4" fillId="2" borderId="63" xfId="0" applyNumberFormat="1" applyFont="1" applyFill="1" applyBorder="1" applyAlignment="1" applyProtection="1">
      <alignment horizontal="center"/>
    </xf>
    <xf numFmtId="165" fontId="7" fillId="2" borderId="21" xfId="0" applyNumberFormat="1" applyFont="1" applyFill="1" applyBorder="1" applyAlignment="1" applyProtection="1">
      <alignment horizontal="center" vertical="center" wrapText="1"/>
    </xf>
    <xf numFmtId="165" fontId="7" fillId="2" borderId="7" xfId="0" applyNumberFormat="1" applyFont="1" applyFill="1" applyBorder="1" applyAlignment="1" applyProtection="1">
      <alignment horizontal="center" vertical="center" wrapText="1"/>
    </xf>
    <xf numFmtId="165" fontId="4" fillId="2" borderId="48" xfId="0" applyNumberFormat="1" applyFont="1" applyFill="1" applyBorder="1" applyAlignment="1" applyProtection="1">
      <alignment horizontal="center" vertical="center"/>
    </xf>
    <xf numFmtId="164" fontId="4" fillId="2" borderId="37" xfId="0" applyNumberFormat="1" applyFont="1" applyFill="1" applyBorder="1" applyAlignment="1" applyProtection="1">
      <alignment horizontal="center"/>
    </xf>
    <xf numFmtId="164" fontId="4" fillId="2" borderId="69" xfId="0" applyNumberFormat="1" applyFont="1" applyFill="1" applyBorder="1" applyAlignment="1" applyProtection="1">
      <alignment horizontal="center"/>
    </xf>
    <xf numFmtId="165" fontId="4" fillId="2" borderId="23" xfId="0" applyNumberFormat="1" applyFont="1" applyFill="1" applyBorder="1" applyAlignment="1" applyProtection="1">
      <alignment horizontal="center"/>
    </xf>
    <xf numFmtId="165" fontId="4" fillId="2" borderId="53" xfId="0" applyNumberFormat="1" applyFont="1" applyFill="1" applyBorder="1" applyAlignment="1" applyProtection="1">
      <alignment horizontal="center"/>
    </xf>
    <xf numFmtId="165" fontId="4" fillId="3" borderId="0" xfId="0" applyNumberFormat="1" applyFont="1" applyFill="1" applyAlignment="1" applyProtection="1">
      <alignment horizontal="center"/>
    </xf>
    <xf numFmtId="9" fontId="4" fillId="2" borderId="0" xfId="1" applyFont="1" applyFill="1" applyBorder="1" applyProtection="1"/>
    <xf numFmtId="0" fontId="19" fillId="0" borderId="0" xfId="0" applyFont="1" applyFill="1" applyBorder="1" applyAlignment="1" applyProtection="1">
      <alignment horizontal="center"/>
    </xf>
    <xf numFmtId="0" fontId="8" fillId="0" borderId="30" xfId="0" applyFont="1" applyFill="1" applyBorder="1" applyAlignment="1" applyProtection="1">
      <alignment horizontal="center" vertical="center" wrapText="1"/>
    </xf>
    <xf numFmtId="0" fontId="6" fillId="0" borderId="12" xfId="0" applyFont="1" applyBorder="1" applyProtection="1"/>
    <xf numFmtId="1" fontId="4" fillId="2" borderId="54" xfId="0" applyNumberFormat="1" applyFont="1" applyFill="1" applyBorder="1" applyAlignment="1" applyProtection="1">
      <alignment horizontal="center"/>
    </xf>
    <xf numFmtId="1" fontId="4" fillId="2" borderId="55" xfId="0" applyNumberFormat="1" applyFont="1" applyFill="1" applyBorder="1" applyAlignment="1" applyProtection="1">
      <alignment horizontal="center"/>
    </xf>
    <xf numFmtId="0" fontId="6" fillId="0" borderId="9" xfId="0" applyFont="1" applyBorder="1" applyProtection="1"/>
    <xf numFmtId="1" fontId="4" fillId="2" borderId="63" xfId="0" applyNumberFormat="1" applyFont="1" applyFill="1" applyBorder="1" applyAlignment="1" applyProtection="1">
      <alignment horizontal="center"/>
    </xf>
    <xf numFmtId="1" fontId="4" fillId="2" borderId="56" xfId="0" applyNumberFormat="1" applyFont="1" applyFill="1" applyBorder="1" applyAlignment="1" applyProtection="1">
      <alignment horizontal="center"/>
    </xf>
    <xf numFmtId="165" fontId="4" fillId="2" borderId="42" xfId="0" applyNumberFormat="1" applyFont="1" applyFill="1" applyBorder="1" applyAlignment="1" applyProtection="1">
      <alignment horizontal="center"/>
    </xf>
    <xf numFmtId="165" fontId="4" fillId="2" borderId="43" xfId="0" applyNumberFormat="1" applyFont="1" applyFill="1" applyBorder="1" applyAlignment="1" applyProtection="1">
      <alignment horizontal="center"/>
    </xf>
    <xf numFmtId="164" fontId="4" fillId="2" borderId="42" xfId="0" applyNumberFormat="1" applyFont="1" applyFill="1" applyBorder="1" applyAlignment="1" applyProtection="1">
      <alignment horizontal="center"/>
    </xf>
    <xf numFmtId="164" fontId="4" fillId="2" borderId="43" xfId="0" applyNumberFormat="1" applyFont="1" applyFill="1" applyBorder="1" applyAlignment="1" applyProtection="1">
      <alignment horizontal="center"/>
    </xf>
    <xf numFmtId="165" fontId="6" fillId="0" borderId="12" xfId="0" applyNumberFormat="1" applyFont="1" applyBorder="1" applyAlignment="1" applyProtection="1">
      <alignment horizontal="center"/>
    </xf>
    <xf numFmtId="165" fontId="13" fillId="2" borderId="40" xfId="0" applyNumberFormat="1" applyFont="1" applyFill="1" applyBorder="1" applyAlignment="1" applyProtection="1">
      <alignment horizontal="center" vertical="center" wrapText="1"/>
    </xf>
    <xf numFmtId="165" fontId="6" fillId="0" borderId="15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center"/>
    </xf>
    <xf numFmtId="165" fontId="13" fillId="2" borderId="61" xfId="0" applyNumberFormat="1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Protection="1"/>
    <xf numFmtId="165" fontId="13" fillId="2" borderId="21" xfId="0" applyNumberFormat="1" applyFont="1" applyFill="1" applyBorder="1" applyAlignment="1" applyProtection="1">
      <alignment horizontal="center" vertical="center" wrapText="1"/>
    </xf>
    <xf numFmtId="1" fontId="4" fillId="2" borderId="37" xfId="0" applyNumberFormat="1" applyFont="1" applyFill="1" applyBorder="1" applyProtection="1"/>
    <xf numFmtId="1" fontId="4" fillId="2" borderId="63" xfId="0" applyNumberFormat="1" applyFont="1" applyFill="1" applyBorder="1" applyProtection="1"/>
    <xf numFmtId="165" fontId="3" fillId="3" borderId="36" xfId="0" applyNumberFormat="1" applyFont="1" applyFill="1" applyBorder="1" applyAlignment="1" applyProtection="1">
      <alignment horizontal="center"/>
    </xf>
    <xf numFmtId="164" fontId="3" fillId="3" borderId="45" xfId="0" applyNumberFormat="1" applyFont="1" applyFill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Border="1" applyAlignment="1" applyProtection="1">
      <alignment horizontal="center"/>
    </xf>
    <xf numFmtId="0" fontId="6" fillId="0" borderId="22" xfId="0" applyFont="1" applyBorder="1"/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0" xfId="0" applyFont="1" applyBorder="1"/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1" fontId="4" fillId="2" borderId="37" xfId="0" applyNumberFormat="1" applyFont="1" applyFill="1" applyBorder="1" applyAlignment="1" applyProtection="1">
      <alignment horizontal="center"/>
    </xf>
    <xf numFmtId="1" fontId="4" fillId="2" borderId="66" xfId="0" applyNumberFormat="1" applyFont="1" applyFill="1" applyBorder="1" applyAlignment="1" applyProtection="1">
      <alignment horizontal="center"/>
    </xf>
    <xf numFmtId="165" fontId="6" fillId="0" borderId="13" xfId="0" applyNumberFormat="1" applyFont="1" applyBorder="1" applyAlignment="1" applyProtection="1">
      <alignment horizontal="center"/>
    </xf>
    <xf numFmtId="165" fontId="13" fillId="2" borderId="28" xfId="0" applyNumberFormat="1" applyFont="1" applyFill="1" applyBorder="1" applyAlignment="1" applyProtection="1">
      <alignment horizontal="center" vertical="center" wrapText="1"/>
    </xf>
    <xf numFmtId="165" fontId="6" fillId="0" borderId="33" xfId="0" applyNumberFormat="1" applyFont="1" applyBorder="1" applyAlignment="1" applyProtection="1">
      <alignment horizontal="center"/>
    </xf>
    <xf numFmtId="165" fontId="13" fillId="2" borderId="41" xfId="0" applyNumberFormat="1" applyFont="1" applyFill="1" applyBorder="1" applyAlignment="1" applyProtection="1">
      <alignment horizontal="center" vertical="center" wrapText="1"/>
    </xf>
    <xf numFmtId="165" fontId="13" fillId="2" borderId="32" xfId="0" applyNumberFormat="1" applyFont="1" applyFill="1" applyBorder="1" applyAlignment="1" applyProtection="1">
      <alignment horizontal="center" vertical="center" wrapText="1"/>
    </xf>
    <xf numFmtId="165" fontId="13" fillId="2" borderId="56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68" xfId="0" applyFont="1" applyFill="1" applyBorder="1" applyAlignment="1" applyProtection="1">
      <alignment horizontal="center"/>
      <protection locked="0"/>
    </xf>
    <xf numFmtId="0" fontId="6" fillId="0" borderId="75" xfId="0" applyFont="1" applyFill="1" applyBorder="1" applyAlignment="1" applyProtection="1">
      <alignment horizontal="center"/>
      <protection locked="0"/>
    </xf>
    <xf numFmtId="166" fontId="7" fillId="2" borderId="45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/>
    </xf>
    <xf numFmtId="164" fontId="4" fillId="2" borderId="68" xfId="0" applyNumberFormat="1" applyFont="1" applyFill="1" applyBorder="1" applyAlignment="1" applyProtection="1">
      <alignment horizontal="center"/>
    </xf>
    <xf numFmtId="164" fontId="4" fillId="2" borderId="25" xfId="0" applyNumberFormat="1" applyFont="1" applyFill="1" applyBorder="1" applyAlignment="1" applyProtection="1">
      <alignment horizontal="center"/>
    </xf>
    <xf numFmtId="166" fontId="4" fillId="2" borderId="67" xfId="0" applyNumberFormat="1" applyFont="1" applyFill="1" applyBorder="1" applyAlignment="1" applyProtection="1">
      <alignment horizontal="center"/>
    </xf>
    <xf numFmtId="164" fontId="4" fillId="2" borderId="23" xfId="0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164" fontId="4" fillId="2" borderId="17" xfId="0" applyNumberFormat="1" applyFont="1" applyFill="1" applyBorder="1" applyAlignment="1" applyProtection="1">
      <alignment horizontal="center"/>
    </xf>
    <xf numFmtId="1" fontId="3" fillId="2" borderId="36" xfId="0" applyNumberFormat="1" applyFont="1" applyFill="1" applyBorder="1" applyProtection="1"/>
    <xf numFmtId="1" fontId="4" fillId="2" borderId="74" xfId="0" applyNumberFormat="1" applyFont="1" applyFill="1" applyBorder="1" applyAlignment="1" applyProtection="1">
      <alignment horizontal="center"/>
    </xf>
    <xf numFmtId="1" fontId="4" fillId="2" borderId="73" xfId="0" applyNumberFormat="1" applyFont="1" applyFill="1" applyBorder="1" applyAlignment="1" applyProtection="1">
      <alignment horizontal="center"/>
    </xf>
    <xf numFmtId="1" fontId="3" fillId="2" borderId="36" xfId="0" applyNumberFormat="1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4" fillId="4" borderId="34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5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0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Protection="1"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Protection="1"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Protection="1"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Protection="1"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0" fontId="6" fillId="0" borderId="72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Protection="1"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4" fillId="2" borderId="59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45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39" xfId="0" applyFont="1" applyFill="1" applyBorder="1" applyAlignment="1" applyProtection="1"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45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Protection="1">
      <protection locked="0"/>
    </xf>
    <xf numFmtId="0" fontId="6" fillId="0" borderId="22" xfId="0" applyFont="1" applyFill="1" applyBorder="1" applyProtection="1">
      <protection locked="0"/>
    </xf>
    <xf numFmtId="166" fontId="3" fillId="7" borderId="36" xfId="0" applyNumberFormat="1" applyFont="1" applyFill="1" applyBorder="1" applyAlignment="1" applyProtection="1">
      <alignment horizontal="center"/>
    </xf>
    <xf numFmtId="0" fontId="4" fillId="4" borderId="52" xfId="0" applyFont="1" applyFill="1" applyBorder="1" applyAlignment="1" applyProtection="1">
      <alignment horizontal="center" vertical="center" wrapText="1"/>
    </xf>
    <xf numFmtId="0" fontId="4" fillId="4" borderId="62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right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12" fillId="4" borderId="16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165" fontId="4" fillId="4" borderId="6" xfId="0" applyNumberFormat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50" xfId="0" applyFont="1" applyFill="1" applyBorder="1" applyAlignment="1" applyProtection="1">
      <alignment horizontal="left" vertical="top"/>
      <protection locked="0"/>
    </xf>
    <xf numFmtId="0" fontId="4" fillId="4" borderId="0" xfId="0" applyFont="1" applyFill="1" applyBorder="1" applyAlignment="1" applyProtection="1">
      <alignment horizontal="left" vertical="top"/>
      <protection locked="0"/>
    </xf>
    <xf numFmtId="0" fontId="4" fillId="4" borderId="47" xfId="0" applyFont="1" applyFill="1" applyBorder="1" applyAlignment="1" applyProtection="1">
      <alignment horizontal="left" vertical="top"/>
      <protection locked="0"/>
    </xf>
    <xf numFmtId="0" fontId="4" fillId="4" borderId="51" xfId="0" applyFont="1" applyFill="1" applyBorder="1" applyAlignment="1" applyProtection="1">
      <alignment horizontal="left" vertical="top"/>
      <protection locked="0"/>
    </xf>
    <xf numFmtId="0" fontId="4" fillId="4" borderId="44" xfId="0" applyFont="1" applyFill="1" applyBorder="1" applyAlignment="1" applyProtection="1">
      <alignment horizontal="left" vertical="top"/>
      <protection locked="0"/>
    </xf>
    <xf numFmtId="0" fontId="4" fillId="4" borderId="34" xfId="0" applyFont="1" applyFill="1" applyBorder="1" applyAlignment="1" applyProtection="1">
      <alignment horizontal="left" vertical="top"/>
      <protection locked="0"/>
    </xf>
    <xf numFmtId="0" fontId="4" fillId="4" borderId="29" xfId="0" applyFont="1" applyFill="1" applyBorder="1" applyAlignment="1" applyProtection="1">
      <alignment horizontal="left" vertical="top"/>
      <protection locked="0"/>
    </xf>
    <xf numFmtId="0" fontId="4" fillId="5" borderId="50" xfId="0" applyFont="1" applyFill="1" applyBorder="1" applyAlignment="1" applyProtection="1">
      <alignment horizontal="center" vertical="center" wrapText="1"/>
    </xf>
    <xf numFmtId="0" fontId="4" fillId="5" borderId="51" xfId="0" applyFont="1" applyFill="1" applyBorder="1" applyAlignment="1" applyProtection="1">
      <alignment horizontal="center" vertical="center" wrapText="1"/>
    </xf>
    <xf numFmtId="0" fontId="4" fillId="5" borderId="44" xfId="0" applyFont="1" applyFill="1" applyBorder="1" applyAlignment="1" applyProtection="1">
      <alignment horizontal="center" vertical="center" wrapText="1"/>
    </xf>
    <xf numFmtId="164" fontId="4" fillId="4" borderId="64" xfId="0" applyNumberFormat="1" applyFont="1" applyFill="1" applyBorder="1" applyAlignment="1" applyProtection="1">
      <alignment horizontal="center"/>
      <protection locked="0"/>
    </xf>
    <xf numFmtId="164" fontId="4" fillId="4" borderId="22" xfId="0" applyNumberFormat="1" applyFont="1" applyFill="1" applyBorder="1" applyAlignment="1" applyProtection="1">
      <alignment horizontal="center"/>
      <protection locked="0"/>
    </xf>
    <xf numFmtId="164" fontId="4" fillId="4" borderId="65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59" xfId="0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right"/>
      <protection locked="0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5" fillId="0" borderId="50" xfId="0" applyFont="1" applyBorder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0" fontId="15" fillId="0" borderId="49" xfId="0" applyFont="1" applyBorder="1" applyAlignment="1">
      <alignment horizontal="left" vertical="top"/>
    </xf>
    <xf numFmtId="0" fontId="15" fillId="0" borderId="51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47" xfId="0" applyFont="1" applyBorder="1" applyAlignment="1">
      <alignment horizontal="left" vertical="top"/>
    </xf>
    <xf numFmtId="0" fontId="15" fillId="0" borderId="44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/>
    </xf>
    <xf numFmtId="0" fontId="6" fillId="0" borderId="35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right"/>
      <protection locked="0"/>
    </xf>
    <xf numFmtId="0" fontId="1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4" fillId="0" borderId="5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36" xfId="0" applyNumberFormat="1" applyFont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/>
    </xf>
    <xf numFmtId="0" fontId="4" fillId="2" borderId="36" xfId="0" applyFont="1" applyFill="1" applyBorder="1" applyAlignment="1" applyProtection="1">
      <alignment horizontal="center"/>
    </xf>
    <xf numFmtId="0" fontId="4" fillId="2" borderId="48" xfId="0" applyFont="1" applyFill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6" fillId="0" borderId="48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49" xfId="0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0" borderId="44" xfId="0" applyFont="1" applyBorder="1" applyAlignment="1" applyProtection="1">
      <alignment horizontal="left" vertical="top"/>
      <protection locked="0"/>
    </xf>
    <xf numFmtId="0" fontId="4" fillId="0" borderId="34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 applyProtection="1">
      <alignment horizontal="left" vertical="top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9" fillId="6" borderId="16" xfId="0" applyFont="1" applyFill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 applyProtection="1">
      <alignment horizontal="center"/>
    </xf>
    <xf numFmtId="165" fontId="4" fillId="0" borderId="5" xfId="0" applyNumberFormat="1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center" vertical="center" wrapText="1"/>
    </xf>
    <xf numFmtId="0" fontId="16" fillId="0" borderId="52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6" fillId="0" borderId="45" xfId="0" applyNumberFormat="1" applyFont="1" applyFill="1" applyBorder="1" applyAlignment="1" applyProtection="1">
      <alignment horizontal="center"/>
      <protection locked="0"/>
    </xf>
    <xf numFmtId="0" fontId="16" fillId="0" borderId="52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6" fontId="13" fillId="2" borderId="21" xfId="0" applyNumberFormat="1" applyFont="1" applyFill="1" applyBorder="1" applyAlignment="1" applyProtection="1">
      <alignment horizontal="center" vertical="center" wrapText="1"/>
    </xf>
    <xf numFmtId="166" fontId="3" fillId="3" borderId="36" xfId="0" applyNumberFormat="1" applyFont="1" applyFill="1" applyBorder="1" applyAlignment="1" applyProtection="1">
      <alignment horizontal="center"/>
    </xf>
  </cellXfs>
  <cellStyles count="3">
    <cellStyle name="Parastais 2 8 2" xfId="2" xr:uid="{00000000-0005-0000-0000-000000000000}"/>
    <cellStyle name="Parasts" xfId="0" builtinId="0"/>
    <cellStyle name="Procen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zoomScale="85" zoomScaleNormal="85" workbookViewId="0">
      <selection activeCell="F6" sqref="F6:H6"/>
    </sheetView>
  </sheetViews>
  <sheetFormatPr defaultColWidth="9.109375" defaultRowHeight="13.2" x14ac:dyDescent="0.25"/>
  <cols>
    <col min="1" max="1" width="10.5546875" style="95" customWidth="1"/>
    <col min="2" max="2" width="11.88671875" style="95" customWidth="1"/>
    <col min="3" max="16384" width="9.109375" style="95"/>
  </cols>
  <sheetData>
    <row r="1" spans="1:21" ht="15.6" x14ac:dyDescent="0.3">
      <c r="B1" s="325" t="s">
        <v>89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21" ht="16.2" thickBot="1" x14ac:dyDescent="0.35">
      <c r="B2" s="326" t="s">
        <v>11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21" x14ac:dyDescent="0.25">
      <c r="N3" s="290" t="s">
        <v>66</v>
      </c>
      <c r="O3" s="291"/>
      <c r="P3" s="291"/>
      <c r="Q3" s="291"/>
      <c r="R3" s="292"/>
    </row>
    <row r="4" spans="1:21" x14ac:dyDescent="0.25">
      <c r="A4" s="327" t="s">
        <v>12</v>
      </c>
      <c r="B4" s="327"/>
      <c r="C4" s="327"/>
      <c r="D4" s="327"/>
      <c r="E4" s="327"/>
      <c r="F4" s="299">
        <f>aprNg1!$G$4</f>
        <v>0</v>
      </c>
      <c r="G4" s="299"/>
      <c r="H4" s="299"/>
      <c r="J4" s="193"/>
      <c r="K4" s="194"/>
      <c r="L4" s="194"/>
      <c r="M4" s="194"/>
      <c r="N4" s="295" t="s">
        <v>39</v>
      </c>
      <c r="O4" s="296"/>
      <c r="P4" s="296"/>
      <c r="Q4" s="296"/>
      <c r="R4" s="100" t="str">
        <f>IFERROR(U12/U11,"")</f>
        <v/>
      </c>
    </row>
    <row r="5" spans="1:21" x14ac:dyDescent="0.25">
      <c r="A5" s="294" t="s">
        <v>36</v>
      </c>
      <c r="B5" s="294"/>
      <c r="C5" s="294"/>
      <c r="D5" s="294"/>
      <c r="E5" s="294"/>
      <c r="F5" s="299">
        <f>aprNg1!$G$5</f>
        <v>0</v>
      </c>
      <c r="G5" s="299"/>
      <c r="H5" s="299"/>
      <c r="J5" s="293" t="s">
        <v>0</v>
      </c>
      <c r="K5" s="293"/>
      <c r="L5" s="101">
        <f>aprNg1!$M$5</f>
        <v>0</v>
      </c>
      <c r="N5" s="295" t="s">
        <v>79</v>
      </c>
      <c r="O5" s="296"/>
      <c r="P5" s="296"/>
      <c r="Q5" s="296"/>
      <c r="R5" s="100" t="str">
        <f>IFERROR(U14/U15,"")</f>
        <v/>
      </c>
      <c r="T5" s="193"/>
    </row>
    <row r="6" spans="1:21" x14ac:dyDescent="0.25">
      <c r="A6" s="294" t="s">
        <v>97</v>
      </c>
      <c r="B6" s="294"/>
      <c r="C6" s="294"/>
      <c r="D6" s="294"/>
      <c r="E6" s="294"/>
      <c r="F6" s="299">
        <f>aprNg1!$G$6</f>
        <v>0</v>
      </c>
      <c r="G6" s="299"/>
      <c r="H6" s="299"/>
      <c r="J6" s="195"/>
      <c r="K6" s="195"/>
      <c r="L6" s="195"/>
      <c r="N6" s="295" t="s">
        <v>80</v>
      </c>
      <c r="O6" s="296"/>
      <c r="P6" s="296"/>
      <c r="Q6" s="296"/>
      <c r="R6" s="102">
        <f>U13</f>
        <v>0</v>
      </c>
      <c r="S6" s="196"/>
      <c r="T6" s="193"/>
    </row>
    <row r="7" spans="1:21" ht="13.8" thickBot="1" x14ac:dyDescent="0.3">
      <c r="A7" s="294" t="s">
        <v>37</v>
      </c>
      <c r="B7" s="294"/>
      <c r="C7" s="294"/>
      <c r="D7" s="294"/>
      <c r="E7" s="294"/>
      <c r="F7" s="299">
        <f>aprNg1!$G$7</f>
        <v>0</v>
      </c>
      <c r="G7" s="299"/>
      <c r="H7" s="299"/>
      <c r="J7" s="293" t="s">
        <v>61</v>
      </c>
      <c r="K7" s="293"/>
      <c r="L7" s="103">
        <f>U10</f>
        <v>0</v>
      </c>
      <c r="N7" s="297" t="s">
        <v>81</v>
      </c>
      <c r="O7" s="298"/>
      <c r="P7" s="298"/>
      <c r="Q7" s="298"/>
      <c r="R7" s="104">
        <f>100*L7</f>
        <v>0</v>
      </c>
    </row>
    <row r="8" spans="1:21" ht="13.8" thickBot="1" x14ac:dyDescent="0.3">
      <c r="J8" s="197"/>
    </row>
    <row r="9" spans="1:21" ht="13.8" thickBot="1" x14ac:dyDescent="0.3">
      <c r="A9" s="287" t="s">
        <v>62</v>
      </c>
      <c r="B9" s="288"/>
      <c r="C9" s="289"/>
      <c r="D9" s="105">
        <f>aprNg1!$M$6</f>
        <v>0</v>
      </c>
      <c r="E9" s="105">
        <f>aprNg2!$M$6</f>
        <v>0</v>
      </c>
      <c r="F9" s="105">
        <f>aprNg3!$M$6</f>
        <v>0</v>
      </c>
      <c r="G9" s="105">
        <f>aprNg4!$M$6</f>
        <v>0</v>
      </c>
      <c r="H9" s="105">
        <f>aprNg5!$M$6</f>
        <v>0</v>
      </c>
      <c r="I9" s="105">
        <f>aprNg6!$M$6</f>
        <v>0</v>
      </c>
      <c r="J9" s="106">
        <f>aprNg7!$M$6</f>
        <v>0</v>
      </c>
      <c r="K9" s="105">
        <f>aprNg8!$M$6</f>
        <v>0</v>
      </c>
      <c r="L9" s="105">
        <f>aprNg9!$M$6</f>
        <v>0</v>
      </c>
      <c r="M9" s="105">
        <f>aprNg10!$M$6</f>
        <v>0</v>
      </c>
      <c r="N9" s="105">
        <f>aprNg11!$M$6</f>
        <v>0</v>
      </c>
      <c r="O9" s="105">
        <f>aprNg12!$M$6</f>
        <v>0</v>
      </c>
      <c r="P9" s="105">
        <f>aprNg13!$M$6</f>
        <v>0</v>
      </c>
      <c r="Q9" s="105">
        <f>aprNg14!$M$6</f>
        <v>0</v>
      </c>
      <c r="R9" s="105">
        <f>aprNg15!$M$6</f>
        <v>0</v>
      </c>
      <c r="S9" s="105">
        <f>aprNg16!$M$6</f>
        <v>0</v>
      </c>
      <c r="T9" s="105">
        <f>aprNg17!$M$6</f>
        <v>0</v>
      </c>
      <c r="U9" s="107"/>
    </row>
    <row r="10" spans="1:21" ht="13.8" thickBot="1" x14ac:dyDescent="0.3">
      <c r="A10" s="287" t="s">
        <v>71</v>
      </c>
      <c r="B10" s="288"/>
      <c r="C10" s="289"/>
      <c r="D10" s="108">
        <f>aprNg1!$M$7</f>
        <v>0</v>
      </c>
      <c r="E10" s="108">
        <f>aprNg2!$M$7</f>
        <v>0</v>
      </c>
      <c r="F10" s="108">
        <f>aprNg3!$M$7</f>
        <v>0</v>
      </c>
      <c r="G10" s="108">
        <f>aprNg4!$M$7</f>
        <v>0</v>
      </c>
      <c r="H10" s="108">
        <f>aprNg5!$M$7</f>
        <v>0</v>
      </c>
      <c r="I10" s="108">
        <f>aprNg6!$M$7</f>
        <v>0</v>
      </c>
      <c r="J10" s="108">
        <f>aprNg7!$M$7</f>
        <v>0</v>
      </c>
      <c r="K10" s="108">
        <f>aprNg8!$M$7</f>
        <v>0</v>
      </c>
      <c r="L10" s="108">
        <f>aprNg9!$M$7</f>
        <v>0</v>
      </c>
      <c r="M10" s="108">
        <f>aprNg10!$M$7</f>
        <v>0</v>
      </c>
      <c r="N10" s="108">
        <f>aprNg11!$M$7</f>
        <v>0</v>
      </c>
      <c r="O10" s="108">
        <f>aprNg12!$M$7</f>
        <v>0</v>
      </c>
      <c r="P10" s="108">
        <f>aprNg13!$M$7</f>
        <v>0</v>
      </c>
      <c r="Q10" s="108">
        <f>aprNg14!$M$7</f>
        <v>0</v>
      </c>
      <c r="R10" s="108">
        <f>aprNg15!$M$7</f>
        <v>0</v>
      </c>
      <c r="S10" s="108">
        <f>aprNg16!$M$7</f>
        <v>0</v>
      </c>
      <c r="T10" s="109">
        <f>aprNg17!$M$7</f>
        <v>0</v>
      </c>
      <c r="U10" s="176">
        <f>SUM(D10:T10)</f>
        <v>0</v>
      </c>
    </row>
    <row r="11" spans="1:21" x14ac:dyDescent="0.25">
      <c r="A11" s="328" t="s">
        <v>65</v>
      </c>
      <c r="B11" s="202" t="s">
        <v>34</v>
      </c>
      <c r="C11" s="330" t="s">
        <v>51</v>
      </c>
      <c r="D11" s="105">
        <f>aprNg1!$U$46</f>
        <v>0</v>
      </c>
      <c r="E11" s="110">
        <f>aprNg2!$U$46</f>
        <v>0</v>
      </c>
      <c r="F11" s="110">
        <f>aprNg3!$U$46</f>
        <v>0</v>
      </c>
      <c r="G11" s="110">
        <f>aprNg4!$U$46</f>
        <v>0</v>
      </c>
      <c r="H11" s="110">
        <f>aprNg5!$U$46</f>
        <v>0</v>
      </c>
      <c r="I11" s="110">
        <f>aprNg6!$U$46</f>
        <v>0</v>
      </c>
      <c r="J11" s="110">
        <f>aprNg7!$U$46</f>
        <v>0</v>
      </c>
      <c r="K11" s="110">
        <f>aprNg8!$U$46</f>
        <v>0</v>
      </c>
      <c r="L11" s="110">
        <f>aprNg9!$U$46</f>
        <v>0</v>
      </c>
      <c r="M11" s="110">
        <f>aprNg10!$U$46</f>
        <v>0</v>
      </c>
      <c r="N11" s="110">
        <f>aprNg11!$U$46</f>
        <v>0</v>
      </c>
      <c r="O11" s="110">
        <f>aprNg12!$U$46</f>
        <v>0</v>
      </c>
      <c r="P11" s="110">
        <f>aprNg13!$U$46</f>
        <v>0</v>
      </c>
      <c r="Q11" s="110">
        <f>aprNg14!$U$46</f>
        <v>0</v>
      </c>
      <c r="R11" s="110">
        <f>aprNg15!$U$46</f>
        <v>0</v>
      </c>
      <c r="S11" s="110">
        <f>aprNg16!$U$46</f>
        <v>0</v>
      </c>
      <c r="T11" s="111">
        <f>aprNg17!$U$46</f>
        <v>0</v>
      </c>
      <c r="U11" s="112">
        <f>SUM(D11:T11)</f>
        <v>0</v>
      </c>
    </row>
    <row r="12" spans="1:21" ht="13.8" thickBot="1" x14ac:dyDescent="0.3">
      <c r="A12" s="329"/>
      <c r="B12" s="203" t="s">
        <v>35</v>
      </c>
      <c r="C12" s="331"/>
      <c r="D12" s="113">
        <f>aprNg1!$U$47</f>
        <v>0</v>
      </c>
      <c r="E12" s="114">
        <f>aprNg2!$U$47</f>
        <v>0</v>
      </c>
      <c r="F12" s="114">
        <f>aprNg3!$U$47</f>
        <v>0</v>
      </c>
      <c r="G12" s="114">
        <f>aprNg4!$U$47</f>
        <v>0</v>
      </c>
      <c r="H12" s="114">
        <f>aprNg5!$U$47</f>
        <v>0</v>
      </c>
      <c r="I12" s="114">
        <f>aprNg6!$U$47</f>
        <v>0</v>
      </c>
      <c r="J12" s="114">
        <f>aprNg7!$U$47</f>
        <v>0</v>
      </c>
      <c r="K12" s="114">
        <f>aprNg8!$U$47</f>
        <v>0</v>
      </c>
      <c r="L12" s="114">
        <f>aprNg9!$U$47</f>
        <v>0</v>
      </c>
      <c r="M12" s="114">
        <f>aprNg10!$U$47</f>
        <v>0</v>
      </c>
      <c r="N12" s="114">
        <f>aprNg11!$U$47</f>
        <v>0</v>
      </c>
      <c r="O12" s="114">
        <f>aprNg12!$U$47</f>
        <v>0</v>
      </c>
      <c r="P12" s="114">
        <f>aprNg13!$U$47</f>
        <v>0</v>
      </c>
      <c r="Q12" s="114">
        <f>aprNg14!$U$47</f>
        <v>0</v>
      </c>
      <c r="R12" s="114">
        <f>aprNg15!$U$47</f>
        <v>0</v>
      </c>
      <c r="S12" s="114">
        <f>aprNg16!$U$47</f>
        <v>0</v>
      </c>
      <c r="T12" s="115">
        <f>aprNg17!$U$4</f>
        <v>0</v>
      </c>
      <c r="U12" s="116">
        <f>SUM(D12:T12)</f>
        <v>0</v>
      </c>
    </row>
    <row r="13" spans="1:21" ht="13.8" thickBot="1" x14ac:dyDescent="0.3">
      <c r="A13" s="204" t="s">
        <v>49</v>
      </c>
      <c r="B13" s="205" t="s">
        <v>49</v>
      </c>
      <c r="C13" s="206" t="s">
        <v>3</v>
      </c>
      <c r="D13" s="117">
        <f>aprNg1!$U$48</f>
        <v>0</v>
      </c>
      <c r="E13" s="118">
        <f>aprNg2!$U$48</f>
        <v>0</v>
      </c>
      <c r="F13" s="118">
        <f>aprNg3!$U$48</f>
        <v>0</v>
      </c>
      <c r="G13" s="118">
        <f>aprNg4!$U$48</f>
        <v>0</v>
      </c>
      <c r="H13" s="118">
        <f>aprNg5!$U$48</f>
        <v>0</v>
      </c>
      <c r="I13" s="118">
        <f>aprNg6!$U$48</f>
        <v>0</v>
      </c>
      <c r="J13" s="118">
        <f>aprNg7!$U$48</f>
        <v>0</v>
      </c>
      <c r="K13" s="118">
        <f>aprNg8!$U$48</f>
        <v>0</v>
      </c>
      <c r="L13" s="118">
        <f>aprNg9!$U$48</f>
        <v>0</v>
      </c>
      <c r="M13" s="118">
        <f>aprNg10!$U$48</f>
        <v>0</v>
      </c>
      <c r="N13" s="118">
        <f>aprNg11!$U$48</f>
        <v>0</v>
      </c>
      <c r="O13" s="118">
        <f>aprNg12!$U$48</f>
        <v>0</v>
      </c>
      <c r="P13" s="118">
        <f>aprNg13!$U$48</f>
        <v>0</v>
      </c>
      <c r="Q13" s="118">
        <f>aprNg14!$U$48</f>
        <v>0</v>
      </c>
      <c r="R13" s="118">
        <f>aprNg15!$U$48</f>
        <v>0</v>
      </c>
      <c r="S13" s="118">
        <f>aprNg16!$U$48</f>
        <v>0</v>
      </c>
      <c r="T13" s="118">
        <f>aprNg17!$U$48</f>
        <v>0</v>
      </c>
      <c r="U13" s="119">
        <f>SUM(D13:T13)</f>
        <v>0</v>
      </c>
    </row>
    <row r="14" spans="1:21" x14ac:dyDescent="0.25">
      <c r="A14" s="328" t="s">
        <v>64</v>
      </c>
      <c r="B14" s="202" t="s">
        <v>52</v>
      </c>
      <c r="C14" s="332" t="s">
        <v>3</v>
      </c>
      <c r="D14" s="181" t="str">
        <f>aprNg1!$U$49</f>
        <v/>
      </c>
      <c r="E14" s="182" t="str">
        <f>aprNg2!$U$49</f>
        <v/>
      </c>
      <c r="F14" s="182" t="str">
        <f>aprNg3!$U$49</f>
        <v/>
      </c>
      <c r="G14" s="182" t="str">
        <f>aprNg4!$U$49</f>
        <v/>
      </c>
      <c r="H14" s="182" t="str">
        <f>aprNg5!$U$49</f>
        <v/>
      </c>
      <c r="I14" s="182" t="str">
        <f>aprNg6!$U$49</f>
        <v/>
      </c>
      <c r="J14" s="182" t="str">
        <f>aprNg7!$U$49</f>
        <v/>
      </c>
      <c r="K14" s="182" t="str">
        <f>aprNg8!$U$49</f>
        <v/>
      </c>
      <c r="L14" s="182" t="str">
        <f>aprNg9!$U$49</f>
        <v/>
      </c>
      <c r="M14" s="182" t="str">
        <f>aprNg10!$U$49</f>
        <v/>
      </c>
      <c r="N14" s="182" t="str">
        <f>aprNg11!$U$49</f>
        <v/>
      </c>
      <c r="O14" s="182" t="str">
        <f>aprNg12!$U$49</f>
        <v/>
      </c>
      <c r="P14" s="182" t="str">
        <f>aprNg13!$U$49</f>
        <v/>
      </c>
      <c r="Q14" s="182" t="str">
        <f>aprNg14!$U$49</f>
        <v/>
      </c>
      <c r="R14" s="182" t="str">
        <f>aprNg15!$U$49</f>
        <v/>
      </c>
      <c r="S14" s="182" t="str">
        <f>aprNg16!$U$49</f>
        <v/>
      </c>
      <c r="T14" s="183" t="str">
        <f>aprNg17!$U$49</f>
        <v/>
      </c>
      <c r="U14" s="120" t="str">
        <f>IFERROR(AVERAGE(D14:T14),"")</f>
        <v/>
      </c>
    </row>
    <row r="15" spans="1:21" ht="13.8" thickBot="1" x14ac:dyDescent="0.3">
      <c r="A15" s="329"/>
      <c r="B15" s="203" t="s">
        <v>38</v>
      </c>
      <c r="C15" s="301"/>
      <c r="D15" s="177" t="str">
        <f>aprNg1!$U$50</f>
        <v/>
      </c>
      <c r="E15" s="178" t="str">
        <f>aprNg2!$U$50</f>
        <v/>
      </c>
      <c r="F15" s="178" t="str">
        <f>aprNg3!$U$50</f>
        <v/>
      </c>
      <c r="G15" s="178" t="str">
        <f>aprNg4!$U$50</f>
        <v/>
      </c>
      <c r="H15" s="178" t="str">
        <f>aprNg5!$U$50</f>
        <v/>
      </c>
      <c r="I15" s="178" t="str">
        <f>aprNg6!$U$50</f>
        <v/>
      </c>
      <c r="J15" s="178" t="str">
        <f>aprNg7!$U$50</f>
        <v/>
      </c>
      <c r="K15" s="178" t="str">
        <f>aprNg8!$U$50</f>
        <v/>
      </c>
      <c r="L15" s="178" t="str">
        <f>aprNg9!$U$50</f>
        <v/>
      </c>
      <c r="M15" s="178" t="str">
        <f>aprNg10!$U$50</f>
        <v/>
      </c>
      <c r="N15" s="178" t="str">
        <f>aprNg10!$U$50</f>
        <v/>
      </c>
      <c r="O15" s="178" t="str">
        <f>aprNg11!$U$50</f>
        <v/>
      </c>
      <c r="P15" s="178" t="str">
        <f>aprNg12!$U$50</f>
        <v/>
      </c>
      <c r="Q15" s="178" t="str">
        <f>aprNg13!$U$50</f>
        <v/>
      </c>
      <c r="R15" s="178" t="str">
        <f>aprNg15!$U$50</f>
        <v/>
      </c>
      <c r="S15" s="178" t="str">
        <f>aprNg16!$U$50</f>
        <v/>
      </c>
      <c r="T15" s="179" t="str">
        <f>aprNg17!$U$50</f>
        <v/>
      </c>
      <c r="U15" s="121" t="str">
        <f>IFERROR(AVERAGE(D15:T15),"")</f>
        <v/>
      </c>
    </row>
    <row r="16" spans="1:21" ht="12.75" customHeight="1" x14ac:dyDescent="0.25">
      <c r="A16" s="313" t="s">
        <v>83</v>
      </c>
      <c r="B16" s="333" t="s">
        <v>96</v>
      </c>
      <c r="C16" s="332"/>
      <c r="D16" s="122" t="str">
        <f>aprNg1!$U$64</f>
        <v/>
      </c>
      <c r="E16" s="122" t="str">
        <f>aprNg2!$U$64</f>
        <v/>
      </c>
      <c r="F16" s="122" t="str">
        <f>aprNg3!$U$64</f>
        <v/>
      </c>
      <c r="G16" s="122" t="str">
        <f>aprNg4!$U$64</f>
        <v/>
      </c>
      <c r="H16" s="122" t="str">
        <f>aprNg5!$U$64</f>
        <v/>
      </c>
      <c r="I16" s="122" t="str">
        <f>aprNg6!$U$64</f>
        <v/>
      </c>
      <c r="J16" s="122" t="str">
        <f>aprNg7!$U$64</f>
        <v/>
      </c>
      <c r="K16" s="122" t="str">
        <f>aprNg8!$U$64</f>
        <v/>
      </c>
      <c r="L16" s="122" t="str">
        <f>aprNg9!$U$64</f>
        <v/>
      </c>
      <c r="M16" s="122" t="str">
        <f>aprNg10!$U$64</f>
        <v/>
      </c>
      <c r="N16" s="122" t="str">
        <f>aprNg11!$U$64</f>
        <v/>
      </c>
      <c r="O16" s="122" t="str">
        <f>aprNg12!$U$64</f>
        <v/>
      </c>
      <c r="P16" s="122" t="str">
        <f>aprNg13!$U$64</f>
        <v/>
      </c>
      <c r="Q16" s="122" t="str">
        <f>aprNg14!$U$64</f>
        <v/>
      </c>
      <c r="R16" s="122" t="str">
        <f>aprNg15!$U$64</f>
        <v/>
      </c>
      <c r="S16" s="122" t="str">
        <f>aprNg16!$U$64</f>
        <v/>
      </c>
      <c r="T16" s="122" t="str">
        <f>aprNg17!$U$64</f>
        <v/>
      </c>
      <c r="U16" s="316"/>
    </row>
    <row r="17" spans="1:21" ht="13.8" thickBot="1" x14ac:dyDescent="0.3">
      <c r="A17" s="314"/>
      <c r="B17" s="300" t="s">
        <v>93</v>
      </c>
      <c r="C17" s="301"/>
      <c r="D17" s="98"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317"/>
    </row>
    <row r="18" spans="1:21" ht="13.8" thickBot="1" x14ac:dyDescent="0.3">
      <c r="A18" s="314"/>
      <c r="B18" s="304" t="s">
        <v>82</v>
      </c>
      <c r="C18" s="305"/>
      <c r="D18" s="123">
        <f>aprNg1!$U$45</f>
        <v>0</v>
      </c>
      <c r="E18" s="123">
        <f>aprNg2!$U$45</f>
        <v>0</v>
      </c>
      <c r="F18" s="123">
        <f>aprNg3!$U$45</f>
        <v>0</v>
      </c>
      <c r="G18" s="123">
        <f>aprNg4!$U$45</f>
        <v>0</v>
      </c>
      <c r="H18" s="123">
        <f>aprNg5!$U$45</f>
        <v>0</v>
      </c>
      <c r="I18" s="123">
        <f>aprNg6!$U$45</f>
        <v>0</v>
      </c>
      <c r="J18" s="123">
        <f>aprNg7!$U$45</f>
        <v>0</v>
      </c>
      <c r="K18" s="123">
        <f>aprNg8!$U$45</f>
        <v>0</v>
      </c>
      <c r="L18" s="123">
        <f>aprNg9!$U$45</f>
        <v>0</v>
      </c>
      <c r="M18" s="123">
        <f>aprNg10!$U$45</f>
        <v>0</v>
      </c>
      <c r="N18" s="123">
        <f>aprNg11!$U$45</f>
        <v>0</v>
      </c>
      <c r="O18" s="123">
        <f>aprNg12!$U$45</f>
        <v>0</v>
      </c>
      <c r="P18" s="123">
        <f>aprNg13!$U$45</f>
        <v>0</v>
      </c>
      <c r="Q18" s="123">
        <f>aprNg14!$U$45</f>
        <v>0</v>
      </c>
      <c r="R18" s="123">
        <f>aprNg15!$U$45</f>
        <v>0</v>
      </c>
      <c r="S18" s="123">
        <f>aprNg16!$U$45</f>
        <v>0</v>
      </c>
      <c r="T18" s="123">
        <f>aprNg17!$U$45</f>
        <v>0</v>
      </c>
      <c r="U18" s="317"/>
    </row>
    <row r="19" spans="1:21" ht="13.8" thickBot="1" x14ac:dyDescent="0.3">
      <c r="A19" s="315"/>
      <c r="B19" s="322" t="s">
        <v>84</v>
      </c>
      <c r="C19" s="323"/>
      <c r="D19" s="180" t="str">
        <f>aprNg1!$U$67</f>
        <v/>
      </c>
      <c r="E19" s="180" t="str">
        <f>aprNg2!$U$67</f>
        <v/>
      </c>
      <c r="F19" s="180" t="str">
        <f>aprNg3!$U$67</f>
        <v/>
      </c>
      <c r="G19" s="180" t="str">
        <f>aprNg4!$U$67</f>
        <v/>
      </c>
      <c r="H19" s="180" t="str">
        <f>aprNg5!$U$67</f>
        <v/>
      </c>
      <c r="I19" s="180" t="str">
        <f>aprNg6!$U$67</f>
        <v/>
      </c>
      <c r="J19" s="180" t="str">
        <f>aprNg7!$U$67</f>
        <v/>
      </c>
      <c r="K19" s="180" t="str">
        <f>aprNg8!$U$67</f>
        <v/>
      </c>
      <c r="L19" s="180" t="str">
        <f>aprNg9!$U$67</f>
        <v/>
      </c>
      <c r="M19" s="180" t="str">
        <f>aprNg10!$U$67</f>
        <v/>
      </c>
      <c r="N19" s="180" t="str">
        <f>aprNg11!$U$67</f>
        <v/>
      </c>
      <c r="O19" s="180" t="str">
        <f>aprNg12!$U$67</f>
        <v/>
      </c>
      <c r="P19" s="180" t="str">
        <f>aprNg13!$U$67</f>
        <v/>
      </c>
      <c r="Q19" s="180" t="str">
        <f>aprNg14!$U$67</f>
        <v/>
      </c>
      <c r="R19" s="180" t="str">
        <f>aprNg15!$U$67</f>
        <v/>
      </c>
      <c r="S19" s="180" t="str">
        <f>aprNg16!$U$67</f>
        <v/>
      </c>
      <c r="T19" s="180" t="str">
        <f>aprNg17!$U$67</f>
        <v/>
      </c>
      <c r="U19" s="318"/>
    </row>
    <row r="20" spans="1:21" x14ac:dyDescent="0.25">
      <c r="A20" s="306" t="s">
        <v>78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8"/>
    </row>
    <row r="21" spans="1:21" x14ac:dyDescent="0.25">
      <c r="A21" s="309"/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8"/>
    </row>
    <row r="22" spans="1:21" x14ac:dyDescent="0.25">
      <c r="A22" s="309"/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8"/>
    </row>
    <row r="23" spans="1:21" x14ac:dyDescent="0.25">
      <c r="A23" s="309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8"/>
    </row>
    <row r="24" spans="1:21" x14ac:dyDescent="0.25">
      <c r="A24" s="309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8"/>
    </row>
    <row r="25" spans="1:21" x14ac:dyDescent="0.25">
      <c r="A25" s="309"/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8"/>
    </row>
    <row r="26" spans="1:21" ht="13.8" thickBot="1" x14ac:dyDescent="0.3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2"/>
    </row>
    <row r="28" spans="1:21" x14ac:dyDescent="0.25">
      <c r="A28" s="321" t="s">
        <v>72</v>
      </c>
      <c r="B28" s="321"/>
      <c r="C28" s="321"/>
      <c r="D28" s="320"/>
      <c r="E28" s="320"/>
      <c r="F28" s="320"/>
      <c r="G28" s="320"/>
      <c r="I28" s="302"/>
      <c r="J28" s="302"/>
      <c r="K28" s="302"/>
      <c r="L28" s="320"/>
      <c r="M28" s="320"/>
      <c r="N28" s="320"/>
      <c r="O28" s="320"/>
      <c r="P28" s="320"/>
    </row>
    <row r="29" spans="1:21" x14ac:dyDescent="0.25">
      <c r="D29" s="319" t="s">
        <v>75</v>
      </c>
      <c r="E29" s="319"/>
      <c r="F29" s="319"/>
      <c r="G29" s="319"/>
      <c r="I29" s="303" t="s">
        <v>76</v>
      </c>
      <c r="J29" s="303"/>
      <c r="K29" s="303"/>
      <c r="L29" s="319" t="s">
        <v>77</v>
      </c>
      <c r="M29" s="319"/>
      <c r="N29" s="319"/>
      <c r="O29" s="319"/>
      <c r="P29" s="319"/>
    </row>
    <row r="30" spans="1:21" x14ac:dyDescent="0.25">
      <c r="D30" s="188"/>
      <c r="E30" s="188"/>
      <c r="F30" s="188"/>
      <c r="G30" s="188"/>
      <c r="L30" s="96"/>
      <c r="M30" s="96"/>
      <c r="N30" s="96"/>
      <c r="O30" s="96"/>
      <c r="P30" s="96"/>
    </row>
    <row r="31" spans="1:21" x14ac:dyDescent="0.25">
      <c r="A31" s="321" t="s">
        <v>73</v>
      </c>
      <c r="B31" s="321"/>
      <c r="C31" s="321"/>
      <c r="D31" s="320"/>
      <c r="E31" s="320"/>
      <c r="F31" s="320"/>
      <c r="G31" s="320"/>
      <c r="I31" s="302"/>
      <c r="J31" s="302"/>
      <c r="K31" s="302"/>
      <c r="L31" s="320"/>
      <c r="M31" s="320"/>
      <c r="N31" s="320"/>
      <c r="O31" s="320"/>
      <c r="P31" s="320"/>
    </row>
    <row r="32" spans="1:21" x14ac:dyDescent="0.25">
      <c r="D32" s="324" t="s">
        <v>75</v>
      </c>
      <c r="E32" s="324"/>
      <c r="F32" s="324"/>
      <c r="G32" s="324"/>
      <c r="I32" s="303" t="s">
        <v>76</v>
      </c>
      <c r="J32" s="303"/>
      <c r="K32" s="303"/>
      <c r="L32" s="319" t="s">
        <v>77</v>
      </c>
      <c r="M32" s="319"/>
      <c r="N32" s="319"/>
      <c r="O32" s="319"/>
      <c r="P32" s="319"/>
    </row>
    <row r="33" spans="1:7" x14ac:dyDescent="0.25">
      <c r="D33" s="97"/>
      <c r="E33" s="97"/>
      <c r="F33" s="97"/>
      <c r="G33" s="97"/>
    </row>
    <row r="34" spans="1:7" x14ac:dyDescent="0.25">
      <c r="A34" s="321" t="s">
        <v>74</v>
      </c>
      <c r="B34" s="321"/>
      <c r="C34" s="321"/>
      <c r="D34" s="321"/>
      <c r="E34" s="321"/>
      <c r="F34" s="320"/>
      <c r="G34" s="320"/>
    </row>
  </sheetData>
  <sheetProtection algorithmName="SHA-512" hashValue="Cvd8DG7g7EhodAjEUobQwWmHymK2t4rYv6PpFGsUxXkd5fJtudf7+f0A4wQgTXC6WE1WXThlJa82AAPjhfL/wQ==" saltValue="qwereM5pwEtu9rAZdfiOSA==" spinCount="100000" sheet="1" formatCells="0" formatColumns="0" formatRows="0" insertColumns="0" insertRows="0" insertHyperlinks="0" deleteColumns="0" deleteRows="0" sort="0" autoFilter="0" pivotTables="0"/>
  <mergeCells count="46">
    <mergeCell ref="A11:A12"/>
    <mergeCell ref="A14:A15"/>
    <mergeCell ref="C11:C12"/>
    <mergeCell ref="C14:C15"/>
    <mergeCell ref="B16:C16"/>
    <mergeCell ref="B1:Q1"/>
    <mergeCell ref="B2:Q2"/>
    <mergeCell ref="A4:E4"/>
    <mergeCell ref="A5:E5"/>
    <mergeCell ref="N4:Q4"/>
    <mergeCell ref="N5:Q5"/>
    <mergeCell ref="F4:H4"/>
    <mergeCell ref="F5:H5"/>
    <mergeCell ref="A34:E34"/>
    <mergeCell ref="D28:G28"/>
    <mergeCell ref="D29:G29"/>
    <mergeCell ref="D31:G31"/>
    <mergeCell ref="D32:G32"/>
    <mergeCell ref="F34:G34"/>
    <mergeCell ref="B17:C17"/>
    <mergeCell ref="I28:K28"/>
    <mergeCell ref="I29:K29"/>
    <mergeCell ref="I31:K31"/>
    <mergeCell ref="I32:K32"/>
    <mergeCell ref="B18:C18"/>
    <mergeCell ref="A20:U26"/>
    <mergeCell ref="A16:A19"/>
    <mergeCell ref="U16:U19"/>
    <mergeCell ref="L29:P29"/>
    <mergeCell ref="L31:P31"/>
    <mergeCell ref="L32:P32"/>
    <mergeCell ref="L28:P28"/>
    <mergeCell ref="A28:C28"/>
    <mergeCell ref="A31:C31"/>
    <mergeCell ref="B19:C19"/>
    <mergeCell ref="A10:C10"/>
    <mergeCell ref="A9:C9"/>
    <mergeCell ref="N3:R3"/>
    <mergeCell ref="J5:K5"/>
    <mergeCell ref="J7:K7"/>
    <mergeCell ref="A6:E6"/>
    <mergeCell ref="A7:E7"/>
    <mergeCell ref="N6:Q6"/>
    <mergeCell ref="N7:Q7"/>
    <mergeCell ref="F6:H6"/>
    <mergeCell ref="F7:H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74"/>
  <sheetViews>
    <sheetView topLeftCell="A50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uW4FAiY9qZbrdsWNBbNr9L586DfYBuJ0mItlgN68ERCYRKGLqOrW/070VUPQZtSUfS0PkGrMaqcx2/auOiVwRw==" saltValue="rdmcofjaN79No7MB0tYMh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9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74"/>
  <sheetViews>
    <sheetView topLeftCell="A47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SOxzSbrJedl/rysQLaiQF6X3bQMOZLYgaB9B9nqAkel/kxJ4aLApet6Wfl9B3xMM4mtVfEdv36dHTUDi/1uJcA==" saltValue="fPxR8VJreM0QXrU/fAsH0Q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A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74"/>
  <sheetViews>
    <sheetView topLeftCell="A42" zoomScale="85" zoomScaleNormal="85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+1AP49WPzRsmJeC3MizWbXa3j95zJZqHv7vvn1WyW3ijal8XA863NyogSaK78euh2m9PGddurtrGLNNy8dk3OA==" saltValue="dHDL9TMDmSKDnHdV2BzmAw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B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4"/>
  <sheetViews>
    <sheetView topLeftCell="A45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lc8pdw6KkSCJNjD4jPiuNS2RayB5K18eeZ34J1/zL959OkyfTxLDMYms1smwux8W3TX48S8OkaIcZjArYIRndg==" saltValue="obUcxsfvKEdpjQPOz9b9ew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0C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74"/>
  <sheetViews>
    <sheetView topLeftCell="A45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E1OXrLr+T2fErHBioIIu+JwYBcNBCMWFiDC7PiMnDE7r8jB6aLpMMI7ZlvNQgNrIDKGHW5NjSA6SFIKOFY8J2Q==" saltValue="TaCopn2UGAVc0SzWve8lAg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0D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4"/>
  <sheetViews>
    <sheetView topLeftCell="A50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Szz0KQ0c1k06A3i3GAIYsy0F+4wJ+nCtyzAHA2AjFRXeyBqYo/gDoF8oLoqX01F1gotVn2zKxRi3vhOISZVndg==" saltValue="LETVtAETJ6nIhY+PjjwI+g==" spinCount="100000" sheet="1" formatCells="0" formatColumns="0" formatRows="0" insertColumns="0" insertRows="0" insertHyperlinks="0" deleteColumns="0" deleteRow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0E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74"/>
  <sheetViews>
    <sheetView topLeftCell="A46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mShLBURL4tQWYqhmcwqw5s6/5uV9gHS8I4CqYdft/7cfAlfWiqiOO4u9/AgNDpnNmJKizvnFaRjb4YmQT22+0w==" saltValue="RtlrQuyjC3fEATAMjrhKH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0F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4"/>
  <sheetViews>
    <sheetView topLeftCell="A39" zoomScale="70" zoomScaleNormal="7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286" t="str">
        <f>IFERROR(AVERAGEIF(D64:T64,"&gt;0"),"")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Lj4KuGNQ7ZC4j4jQDPBJn162UWQYXPu1JxbkQv3g4Cq71q4RcrSFlFLmpQrMMqAczU2FKZXFLfzMHYMBjO8Vrg==" saltValue="CYfmCDt29VBa7FGJuiWtWQ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10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74"/>
  <sheetViews>
    <sheetView topLeftCell="A45" zoomScale="85" zoomScaleNormal="85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209" bestFit="1" customWidth="1"/>
    <col min="2" max="2" width="9.109375" style="209"/>
    <col min="3" max="3" width="7.33203125" style="209" bestFit="1" customWidth="1"/>
    <col min="4" max="4" width="8.5546875" style="209" customWidth="1"/>
    <col min="5" max="6" width="7.88671875" style="209" customWidth="1"/>
    <col min="7" max="11" width="7.88671875" style="209" bestFit="1" customWidth="1"/>
    <col min="12" max="12" width="8" style="209" customWidth="1"/>
    <col min="13" max="15" width="7.88671875" style="209" bestFit="1" customWidth="1"/>
    <col min="16" max="16" width="8.33203125" style="209" customWidth="1"/>
    <col min="17" max="20" width="7.88671875" style="209" bestFit="1" customWidth="1"/>
    <col min="21" max="16384" width="9.109375" style="209"/>
  </cols>
  <sheetData>
    <row r="1" spans="1:21" ht="15.6" x14ac:dyDescent="0.3">
      <c r="B1" s="420" t="s">
        <v>90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</row>
    <row r="2" spans="1:21" ht="15.6" x14ac:dyDescent="0.3">
      <c r="B2" s="421" t="s">
        <v>11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</row>
    <row r="3" spans="1:21" ht="6.75" customHeight="1" x14ac:dyDescent="0.25"/>
    <row r="4" spans="1:21" x14ac:dyDescent="0.25"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S4" s="372"/>
      <c r="T4" s="372"/>
    </row>
    <row r="5" spans="1:21" x14ac:dyDescent="0.25"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T5" s="198" t="s">
        <v>39</v>
      </c>
      <c r="U5" s="3" t="str">
        <f>IFERROR(U47/U46," ")</f>
        <v xml:space="preserve"> </v>
      </c>
    </row>
    <row r="6" spans="1:21" x14ac:dyDescent="0.25"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S7" s="213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tmobm+SqaTmbLzu2+jXtdZYOqVJdR0kMQ5jaPi4L7iHKrGRGqymXasz8gfOwb7yyq6UOpqZCjJga0mP1HHRF8A==" saltValue="4ZUaJsKlVimh92hzyNLfsQ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11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74"/>
  <sheetViews>
    <sheetView tabSelected="1" topLeftCell="A37" zoomScale="70" zoomScaleNormal="70" workbookViewId="0">
      <selection activeCell="Y55" sqref="Y55"/>
    </sheetView>
  </sheetViews>
  <sheetFormatPr defaultColWidth="9.109375" defaultRowHeight="13.2" x14ac:dyDescent="0.25"/>
  <cols>
    <col min="1" max="1" width="3.5546875" style="209" bestFit="1" customWidth="1"/>
    <col min="2" max="2" width="9.109375" style="209"/>
    <col min="3" max="3" width="7.33203125" style="209" bestFit="1" customWidth="1"/>
    <col min="4" max="4" width="8.5546875" style="209" customWidth="1"/>
    <col min="5" max="6" width="7.88671875" style="209" customWidth="1"/>
    <col min="7" max="11" width="7.88671875" style="209" bestFit="1" customWidth="1"/>
    <col min="12" max="12" width="8" style="209" customWidth="1"/>
    <col min="13" max="15" width="7.88671875" style="209" bestFit="1" customWidth="1"/>
    <col min="16" max="16" width="8.33203125" style="209" customWidth="1"/>
    <col min="17" max="20" width="7.88671875" style="209" bestFit="1" customWidth="1"/>
    <col min="21" max="16384" width="9.109375" style="209"/>
  </cols>
  <sheetData>
    <row r="1" spans="1:21" ht="15.6" x14ac:dyDescent="0.3">
      <c r="B1" s="420" t="s">
        <v>90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</row>
    <row r="2" spans="1:21" ht="15.6" x14ac:dyDescent="0.3">
      <c r="B2" s="421" t="s">
        <v>11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</row>
    <row r="3" spans="1:21" ht="6.75" customHeight="1" x14ac:dyDescent="0.25"/>
    <row r="4" spans="1:21" x14ac:dyDescent="0.25"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S4" s="372"/>
      <c r="T4" s="372"/>
    </row>
    <row r="5" spans="1:21" x14ac:dyDescent="0.25"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T5" s="198" t="s">
        <v>39</v>
      </c>
      <c r="U5" s="3" t="str">
        <f>IFERROR(U47/U46," ")</f>
        <v xml:space="preserve"> </v>
      </c>
    </row>
    <row r="6" spans="1:21" x14ac:dyDescent="0.25"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S7" s="213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22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23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23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23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23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23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23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23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23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24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143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25" t="s">
        <v>92</v>
      </c>
      <c r="C62" s="128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26"/>
      <c r="C63" s="131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27" t="s">
        <v>94</v>
      </c>
      <c r="C64" s="428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13" t="s">
        <v>46</v>
      </c>
      <c r="C65" s="81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14" t="s">
        <v>45</v>
      </c>
      <c r="C66" s="82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15" t="s">
        <v>1</v>
      </c>
      <c r="C67" s="83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fJh8cmPKJGYncTsO/JaxJ2NZaKD3KLwC0NjCdQaqUitNKhhCVBRvHyLzvAuV/3Fm9Dj0c1NJL6YzM38hdX3vXg==" saltValue="DV9Df4zlppkPx9rSEUEFCw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U39:U44"/>
    <mergeCell ref="B45:C45"/>
    <mergeCell ref="A46:A47"/>
    <mergeCell ref="C46:C47"/>
    <mergeCell ref="A49:A50"/>
    <mergeCell ref="C49:C50"/>
    <mergeCell ref="A39:A44"/>
    <mergeCell ref="A51:A61"/>
    <mergeCell ref="B51:B60"/>
    <mergeCell ref="A62:A63"/>
    <mergeCell ref="B62:B63"/>
    <mergeCell ref="B64:C64"/>
    <mergeCell ref="B7:F7"/>
    <mergeCell ref="K7:L7"/>
    <mergeCell ref="A8:C8"/>
    <mergeCell ref="B9:B11"/>
    <mergeCell ref="B12:B14"/>
    <mergeCell ref="A9:A38"/>
    <mergeCell ref="B24:B26"/>
    <mergeCell ref="B27:B29"/>
    <mergeCell ref="B30:B32"/>
    <mergeCell ref="B33:B34"/>
    <mergeCell ref="B36:B37"/>
    <mergeCell ref="B15:B17"/>
    <mergeCell ref="B18:B20"/>
    <mergeCell ref="B21:B23"/>
    <mergeCell ref="S4:T4"/>
    <mergeCell ref="G7:I7"/>
    <mergeCell ref="B1:Q1"/>
    <mergeCell ref="B2:Q2"/>
    <mergeCell ref="B4:F4"/>
    <mergeCell ref="G4:I4"/>
    <mergeCell ref="K4:L4"/>
    <mergeCell ref="O4:P4"/>
    <mergeCell ref="B5:F5"/>
    <mergeCell ref="G5:I5"/>
    <mergeCell ref="K5:L5"/>
    <mergeCell ref="N5:P5"/>
    <mergeCell ref="B6:F6"/>
    <mergeCell ref="G6:I6"/>
    <mergeCell ref="K6:L6"/>
    <mergeCell ref="N6:P6"/>
  </mergeCells>
  <dataValidations count="1">
    <dataValidation type="list" allowBlank="1" showInputMessage="1" showErrorMessage="1" sqref="D45:U45" xr:uid="{00000000-0002-0000-12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5"/>
  <sheetViews>
    <sheetView zoomScale="70" zoomScaleNormal="70" workbookViewId="0">
      <selection activeCell="Q4" sqref="Q4"/>
    </sheetView>
  </sheetViews>
  <sheetFormatPr defaultRowHeight="13.2" x14ac:dyDescent="0.25"/>
  <cols>
    <col min="1" max="1" width="3.5546875" customWidth="1"/>
    <col min="2" max="2" width="11.44140625" customWidth="1"/>
    <col min="3" max="3" width="7.33203125" bestFit="1" customWidth="1"/>
    <col min="27" max="27" width="3.88671875" hidden="1" customWidth="1"/>
  </cols>
  <sheetData>
    <row r="1" spans="1:20" ht="15.6" x14ac:dyDescent="0.3">
      <c r="A1" s="4"/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4"/>
      <c r="S1" s="4"/>
      <c r="T1" s="4"/>
    </row>
    <row r="2" spans="1:20" ht="15.6" x14ac:dyDescent="0.3">
      <c r="A2" s="4"/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4"/>
      <c r="S2" s="4"/>
      <c r="T2" s="4"/>
    </row>
    <row r="3" spans="1:20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4"/>
      <c r="T3" s="4"/>
    </row>
    <row r="4" spans="1:20" x14ac:dyDescent="0.25">
      <c r="A4" s="4"/>
      <c r="B4" s="364" t="s">
        <v>12</v>
      </c>
      <c r="C4" s="364"/>
      <c r="D4" s="364"/>
      <c r="E4" s="364"/>
      <c r="F4" s="364"/>
      <c r="G4" s="369"/>
      <c r="H4" s="369"/>
      <c r="I4" s="369"/>
      <c r="J4" s="84"/>
      <c r="K4" s="365" t="s">
        <v>10</v>
      </c>
      <c r="L4" s="365"/>
      <c r="M4" s="54"/>
      <c r="N4" s="56"/>
      <c r="O4" s="366" t="s">
        <v>43</v>
      </c>
      <c r="P4" s="366"/>
      <c r="Q4" s="87"/>
      <c r="R4" s="4"/>
      <c r="S4" s="1"/>
      <c r="T4" s="4"/>
    </row>
    <row r="5" spans="1:20" x14ac:dyDescent="0.25">
      <c r="A5" s="4"/>
      <c r="B5" s="348" t="s">
        <v>36</v>
      </c>
      <c r="C5" s="348"/>
      <c r="D5" s="348"/>
      <c r="E5" s="348"/>
      <c r="F5" s="348"/>
      <c r="G5" s="370"/>
      <c r="H5" s="370"/>
      <c r="I5" s="370"/>
      <c r="J5" s="85"/>
      <c r="K5" s="354" t="s">
        <v>0</v>
      </c>
      <c r="L5" s="354"/>
      <c r="M5" s="44"/>
      <c r="N5" s="366" t="s">
        <v>44</v>
      </c>
      <c r="O5" s="366"/>
      <c r="P5" s="366"/>
      <c r="Q5" s="88"/>
      <c r="R5" s="4"/>
      <c r="S5" s="4"/>
      <c r="T5" s="2"/>
    </row>
    <row r="6" spans="1:20" x14ac:dyDescent="0.25">
      <c r="A6" s="4"/>
      <c r="B6" s="348" t="s">
        <v>97</v>
      </c>
      <c r="C6" s="348"/>
      <c r="D6" s="348"/>
      <c r="E6" s="348"/>
      <c r="F6" s="348"/>
      <c r="G6" s="370"/>
      <c r="H6" s="370"/>
      <c r="I6" s="370"/>
      <c r="J6" s="85"/>
      <c r="K6" s="354" t="s">
        <v>53</v>
      </c>
      <c r="L6" s="354"/>
      <c r="M6" s="53"/>
      <c r="N6" s="367"/>
      <c r="O6" s="367"/>
      <c r="P6" s="367"/>
      <c r="Q6" s="93"/>
      <c r="R6" s="4"/>
      <c r="S6" s="5"/>
      <c r="T6" s="7"/>
    </row>
    <row r="7" spans="1:20" x14ac:dyDescent="0.25">
      <c r="A7" s="4"/>
      <c r="B7" s="348" t="s">
        <v>37</v>
      </c>
      <c r="C7" s="348"/>
      <c r="D7" s="348"/>
      <c r="E7" s="348"/>
      <c r="F7" s="348"/>
      <c r="G7" s="369"/>
      <c r="H7" s="369"/>
      <c r="I7" s="84"/>
      <c r="J7" s="84"/>
      <c r="K7" s="354" t="s">
        <v>60</v>
      </c>
      <c r="L7" s="354"/>
      <c r="M7" s="53"/>
      <c r="N7" s="56"/>
      <c r="O7" s="2"/>
      <c r="P7" s="6" t="s">
        <v>42</v>
      </c>
      <c r="Q7" s="94">
        <f>100*M7</f>
        <v>0</v>
      </c>
      <c r="R7" s="4"/>
      <c r="S7" s="4"/>
      <c r="T7" s="4"/>
    </row>
    <row r="8" spans="1:20" ht="13.8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6.2" thickBot="1" x14ac:dyDescent="0.35">
      <c r="A9" s="359" t="s">
        <v>67</v>
      </c>
      <c r="B9" s="360"/>
      <c r="C9" s="361"/>
      <c r="D9" s="55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22</v>
      </c>
      <c r="J9" s="17" t="s">
        <v>23</v>
      </c>
      <c r="K9" s="17" t="s">
        <v>24</v>
      </c>
      <c r="L9" s="17" t="s">
        <v>25</v>
      </c>
      <c r="M9" s="17" t="s">
        <v>26</v>
      </c>
      <c r="N9" s="17" t="s">
        <v>27</v>
      </c>
      <c r="O9" s="17" t="s">
        <v>28</v>
      </c>
      <c r="P9" s="17" t="s">
        <v>29</v>
      </c>
      <c r="Q9" s="17" t="s">
        <v>30</v>
      </c>
      <c r="R9" s="17" t="s">
        <v>31</v>
      </c>
      <c r="S9" s="17" t="s">
        <v>32</v>
      </c>
      <c r="T9" s="18" t="s">
        <v>33</v>
      </c>
    </row>
    <row r="10" spans="1:20" ht="15.6" x14ac:dyDescent="0.3">
      <c r="A10" s="345" t="s">
        <v>54</v>
      </c>
      <c r="B10" s="349"/>
      <c r="C10" s="8" t="s">
        <v>16</v>
      </c>
      <c r="D10" s="57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0" ht="15.6" x14ac:dyDescent="0.3">
      <c r="A11" s="346"/>
      <c r="B11" s="350"/>
      <c r="C11" s="74" t="s">
        <v>14</v>
      </c>
      <c r="D11" s="5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21"/>
    </row>
    <row r="12" spans="1:20" ht="16.2" thickBot="1" x14ac:dyDescent="0.35">
      <c r="A12" s="346"/>
      <c r="B12" s="351"/>
      <c r="C12" s="9" t="s">
        <v>15</v>
      </c>
      <c r="D12" s="59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</row>
    <row r="13" spans="1:20" ht="15.6" x14ac:dyDescent="0.3">
      <c r="A13" s="346"/>
      <c r="B13" s="349"/>
      <c r="C13" s="8" t="s">
        <v>16</v>
      </c>
      <c r="D13" s="57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0" ht="15.6" x14ac:dyDescent="0.3">
      <c r="A14" s="346"/>
      <c r="B14" s="350"/>
      <c r="C14" s="74" t="s">
        <v>14</v>
      </c>
      <c r="D14" s="5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</row>
    <row r="15" spans="1:20" ht="16.2" thickBot="1" x14ac:dyDescent="0.35">
      <c r="A15" s="346"/>
      <c r="B15" s="351"/>
      <c r="C15" s="9" t="s">
        <v>15</v>
      </c>
      <c r="D15" s="59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</row>
    <row r="16" spans="1:20" ht="15.6" x14ac:dyDescent="0.3">
      <c r="A16" s="346"/>
      <c r="B16" s="349"/>
      <c r="C16" s="8" t="s">
        <v>16</v>
      </c>
      <c r="D16" s="57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</row>
    <row r="17" spans="1:27" ht="15.6" x14ac:dyDescent="0.3">
      <c r="A17" s="346"/>
      <c r="B17" s="350"/>
      <c r="C17" s="74" t="s">
        <v>14</v>
      </c>
      <c r="D17" s="5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1"/>
    </row>
    <row r="18" spans="1:27" ht="16.2" thickBot="1" x14ac:dyDescent="0.35">
      <c r="A18" s="346"/>
      <c r="B18" s="351"/>
      <c r="C18" s="9" t="s">
        <v>15</v>
      </c>
      <c r="D18" s="59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</row>
    <row r="19" spans="1:27" ht="15.6" x14ac:dyDescent="0.3">
      <c r="A19" s="346"/>
      <c r="B19" s="349"/>
      <c r="C19" s="8" t="s">
        <v>16</v>
      </c>
      <c r="D19" s="5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</row>
    <row r="20" spans="1:27" ht="15.6" x14ac:dyDescent="0.3">
      <c r="A20" s="346"/>
      <c r="B20" s="350"/>
      <c r="C20" s="74" t="s">
        <v>14</v>
      </c>
      <c r="D20" s="5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</row>
    <row r="21" spans="1:27" ht="16.2" thickBot="1" x14ac:dyDescent="0.35">
      <c r="A21" s="346"/>
      <c r="B21" s="351"/>
      <c r="C21" s="9" t="s">
        <v>15</v>
      </c>
      <c r="D21" s="5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</row>
    <row r="22" spans="1:27" ht="15.6" x14ac:dyDescent="0.3">
      <c r="A22" s="346"/>
      <c r="B22" s="349"/>
      <c r="C22" s="8" t="s">
        <v>16</v>
      </c>
      <c r="D22" s="57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</row>
    <row r="23" spans="1:27" ht="15.6" x14ac:dyDescent="0.3">
      <c r="A23" s="346"/>
      <c r="B23" s="350"/>
      <c r="C23" s="74" t="s">
        <v>14</v>
      </c>
      <c r="D23" s="58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1"/>
    </row>
    <row r="24" spans="1:27" ht="16.2" thickBot="1" x14ac:dyDescent="0.35">
      <c r="A24" s="346"/>
      <c r="B24" s="351"/>
      <c r="C24" s="9" t="s">
        <v>15</v>
      </c>
      <c r="D24" s="59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7" ht="15.6" x14ac:dyDescent="0.3">
      <c r="A25" s="346"/>
      <c r="B25" s="349"/>
      <c r="C25" s="8" t="s">
        <v>16</v>
      </c>
      <c r="D25" s="57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</row>
    <row r="26" spans="1:27" ht="15.6" x14ac:dyDescent="0.3">
      <c r="A26" s="346"/>
      <c r="B26" s="350"/>
      <c r="C26" s="74" t="s">
        <v>14</v>
      </c>
      <c r="D26" s="5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</row>
    <row r="27" spans="1:27" ht="16.2" thickBot="1" x14ac:dyDescent="0.35">
      <c r="A27" s="346"/>
      <c r="B27" s="351"/>
      <c r="C27" s="9" t="s">
        <v>15</v>
      </c>
      <c r="D27" s="5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</row>
    <row r="28" spans="1:27" ht="15.6" x14ac:dyDescent="0.3">
      <c r="A28" s="346"/>
      <c r="B28" s="349"/>
      <c r="C28" s="8" t="s">
        <v>16</v>
      </c>
      <c r="D28" s="57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0"/>
    </row>
    <row r="29" spans="1:27" ht="15.6" x14ac:dyDescent="0.3">
      <c r="A29" s="346"/>
      <c r="B29" s="350"/>
      <c r="C29" s="74" t="s">
        <v>14</v>
      </c>
      <c r="D29" s="5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21"/>
    </row>
    <row r="30" spans="1:27" ht="16.2" thickBot="1" x14ac:dyDescent="0.35">
      <c r="A30" s="346"/>
      <c r="B30" s="351"/>
      <c r="C30" s="9" t="s">
        <v>15</v>
      </c>
      <c r="D30" s="5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AA30" t="s">
        <v>85</v>
      </c>
    </row>
    <row r="31" spans="1:27" ht="15.6" x14ac:dyDescent="0.3">
      <c r="A31" s="346"/>
      <c r="B31" s="352"/>
      <c r="C31" s="75" t="s">
        <v>16</v>
      </c>
      <c r="D31" s="60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AA31" t="s">
        <v>86</v>
      </c>
    </row>
    <row r="32" spans="1:27" ht="15.6" x14ac:dyDescent="0.3">
      <c r="A32" s="346"/>
      <c r="B32" s="350"/>
      <c r="C32" s="74" t="s">
        <v>14</v>
      </c>
      <c r="D32" s="5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</row>
    <row r="33" spans="1:20" ht="16.2" thickBot="1" x14ac:dyDescent="0.35">
      <c r="A33" s="346"/>
      <c r="B33" s="353"/>
      <c r="C33" s="76" t="s">
        <v>15</v>
      </c>
      <c r="D33" s="61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</row>
    <row r="34" spans="1:20" ht="16.2" thickTop="1" x14ac:dyDescent="0.3">
      <c r="A34" s="346"/>
      <c r="B34" s="371"/>
      <c r="C34" s="161" t="s">
        <v>16</v>
      </c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</row>
    <row r="35" spans="1:20" ht="15.6" x14ac:dyDescent="0.3">
      <c r="A35" s="346"/>
      <c r="B35" s="368"/>
      <c r="C35" s="157" t="s">
        <v>14</v>
      </c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60"/>
    </row>
    <row r="36" spans="1:20" ht="16.2" thickBot="1" x14ac:dyDescent="0.35">
      <c r="A36" s="346"/>
      <c r="B36" s="86" t="s">
        <v>48</v>
      </c>
      <c r="C36" s="9" t="s">
        <v>15</v>
      </c>
      <c r="D36" s="5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</row>
    <row r="37" spans="1:20" ht="15.6" x14ac:dyDescent="0.3">
      <c r="A37" s="346"/>
      <c r="B37" s="368"/>
      <c r="C37" s="75" t="s">
        <v>16</v>
      </c>
      <c r="D37" s="60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</row>
    <row r="38" spans="1:20" ht="15.6" x14ac:dyDescent="0.3">
      <c r="A38" s="346"/>
      <c r="B38" s="368"/>
      <c r="C38" s="74" t="s">
        <v>14</v>
      </c>
      <c r="D38" s="5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1"/>
    </row>
    <row r="39" spans="1:20" ht="16.2" thickBot="1" x14ac:dyDescent="0.35">
      <c r="A39" s="347"/>
      <c r="B39" s="86" t="s">
        <v>48</v>
      </c>
      <c r="C39" s="9" t="s">
        <v>15</v>
      </c>
      <c r="D39" s="5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</row>
    <row r="40" spans="1:20" ht="15.6" x14ac:dyDescent="0.3">
      <c r="A40" s="345" t="s">
        <v>55</v>
      </c>
      <c r="B40" s="41" t="s">
        <v>7</v>
      </c>
      <c r="C40" s="77" t="s">
        <v>2</v>
      </c>
      <c r="D40" s="6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</row>
    <row r="41" spans="1:20" ht="15.6" x14ac:dyDescent="0.3">
      <c r="A41" s="346"/>
      <c r="B41" s="40" t="s">
        <v>8</v>
      </c>
      <c r="C41" s="78" t="s">
        <v>2</v>
      </c>
      <c r="D41" s="6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</row>
    <row r="42" spans="1:20" ht="16.2" thickBot="1" x14ac:dyDescent="0.35">
      <c r="A42" s="346"/>
      <c r="B42" s="12" t="s">
        <v>9</v>
      </c>
      <c r="C42" s="79" t="s">
        <v>2</v>
      </c>
      <c r="D42" s="64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</row>
    <row r="43" spans="1:20" ht="15.6" x14ac:dyDescent="0.3">
      <c r="A43" s="346"/>
      <c r="B43" s="41" t="s">
        <v>4</v>
      </c>
      <c r="C43" s="77" t="s">
        <v>2</v>
      </c>
      <c r="D43" s="6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</row>
    <row r="44" spans="1:20" ht="15.6" x14ac:dyDescent="0.3">
      <c r="A44" s="346"/>
      <c r="B44" s="40" t="s">
        <v>5</v>
      </c>
      <c r="C44" s="78" t="s">
        <v>2</v>
      </c>
      <c r="D44" s="6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</row>
    <row r="45" spans="1:20" ht="16.2" thickBot="1" x14ac:dyDescent="0.35">
      <c r="A45" s="346"/>
      <c r="B45" s="12" t="s">
        <v>6</v>
      </c>
      <c r="C45" s="79" t="s">
        <v>2</v>
      </c>
      <c r="D45" s="64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</row>
    <row r="46" spans="1:20" ht="16.5" customHeight="1" thickBot="1" x14ac:dyDescent="0.35">
      <c r="A46" s="89" t="s">
        <v>56</v>
      </c>
      <c r="B46" s="355" t="s">
        <v>68</v>
      </c>
      <c r="C46" s="356"/>
      <c r="D46" s="6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3"/>
    </row>
    <row r="47" spans="1:20" ht="15.6" x14ac:dyDescent="0.3">
      <c r="A47" s="345" t="s">
        <v>57</v>
      </c>
      <c r="B47" s="45" t="s">
        <v>34</v>
      </c>
      <c r="C47" s="357" t="s">
        <v>51</v>
      </c>
      <c r="D47" s="66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8"/>
    </row>
    <row r="48" spans="1:20" ht="16.2" thickBot="1" x14ac:dyDescent="0.35">
      <c r="A48" s="347"/>
      <c r="B48" s="47" t="s">
        <v>35</v>
      </c>
      <c r="C48" s="358"/>
      <c r="D48" s="6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9"/>
    </row>
    <row r="49" spans="1:20" ht="16.2" thickBot="1" x14ac:dyDescent="0.3">
      <c r="A49" s="89" t="s">
        <v>58</v>
      </c>
      <c r="B49" s="46" t="s">
        <v>49</v>
      </c>
      <c r="C49" s="80" t="s">
        <v>3</v>
      </c>
      <c r="D49" s="68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</row>
    <row r="50" spans="1:20" ht="15.6" x14ac:dyDescent="0.3">
      <c r="A50" s="346" t="s">
        <v>59</v>
      </c>
      <c r="B50" s="36" t="s">
        <v>52</v>
      </c>
      <c r="C50" s="334" t="s">
        <v>3</v>
      </c>
      <c r="D50" s="69"/>
      <c r="E50" s="37"/>
      <c r="F50" s="37"/>
      <c r="G50" s="37"/>
      <c r="H50" s="37"/>
      <c r="I50" s="37"/>
      <c r="J50" s="37"/>
      <c r="K50" s="37"/>
      <c r="L50" s="37"/>
      <c r="M50" s="10"/>
      <c r="N50" s="10"/>
      <c r="O50" s="10"/>
      <c r="P50" s="10"/>
      <c r="Q50" s="10"/>
      <c r="R50" s="10"/>
      <c r="S50" s="10"/>
      <c r="T50" s="8"/>
    </row>
    <row r="51" spans="1:20" ht="16.2" thickBot="1" x14ac:dyDescent="0.35">
      <c r="A51" s="347"/>
      <c r="B51" s="39" t="s">
        <v>38</v>
      </c>
      <c r="C51" s="335"/>
      <c r="D51" s="70"/>
      <c r="E51" s="38"/>
      <c r="F51" s="38"/>
      <c r="G51" s="38"/>
      <c r="H51" s="38"/>
      <c r="I51" s="38"/>
      <c r="J51" s="38"/>
      <c r="K51" s="38"/>
      <c r="L51" s="38"/>
      <c r="M51" s="11"/>
      <c r="N51" s="11"/>
      <c r="O51" s="11"/>
      <c r="P51" s="11"/>
      <c r="Q51" s="11"/>
      <c r="R51" s="11"/>
      <c r="S51" s="11"/>
      <c r="T51" s="9"/>
    </row>
    <row r="52" spans="1:20" x14ac:dyDescent="0.25">
      <c r="A52" s="336" t="s">
        <v>50</v>
      </c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8"/>
    </row>
    <row r="53" spans="1:20" x14ac:dyDescent="0.25">
      <c r="A53" s="339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1"/>
    </row>
    <row r="54" spans="1:20" x14ac:dyDescent="0.25">
      <c r="A54" s="339"/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1"/>
    </row>
    <row r="55" spans="1:20" ht="13.8" thickBot="1" x14ac:dyDescent="0.3">
      <c r="A55" s="342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4"/>
    </row>
  </sheetData>
  <mergeCells count="36">
    <mergeCell ref="B37:B38"/>
    <mergeCell ref="G4:I4"/>
    <mergeCell ref="G5:I5"/>
    <mergeCell ref="G6:I6"/>
    <mergeCell ref="G7:H7"/>
    <mergeCell ref="B5:F5"/>
    <mergeCell ref="B34:B35"/>
    <mergeCell ref="B25:B27"/>
    <mergeCell ref="B22:B24"/>
    <mergeCell ref="B19:B21"/>
    <mergeCell ref="K5:L5"/>
    <mergeCell ref="N5:P5"/>
    <mergeCell ref="B6:F6"/>
    <mergeCell ref="K6:L6"/>
    <mergeCell ref="N6:P6"/>
    <mergeCell ref="B1:Q1"/>
    <mergeCell ref="B2:Q2"/>
    <mergeCell ref="B4:F4"/>
    <mergeCell ref="K4:L4"/>
    <mergeCell ref="O4:P4"/>
    <mergeCell ref="C50:C51"/>
    <mergeCell ref="A52:T55"/>
    <mergeCell ref="A40:A45"/>
    <mergeCell ref="A50:A51"/>
    <mergeCell ref="B7:F7"/>
    <mergeCell ref="A10:A39"/>
    <mergeCell ref="B10:B12"/>
    <mergeCell ref="B13:B15"/>
    <mergeCell ref="B16:B18"/>
    <mergeCell ref="B28:B30"/>
    <mergeCell ref="B31:B33"/>
    <mergeCell ref="K7:L7"/>
    <mergeCell ref="B46:C46"/>
    <mergeCell ref="A47:A48"/>
    <mergeCell ref="C47:C48"/>
    <mergeCell ref="A9:C9"/>
  </mergeCells>
  <pageMargins left="0.70866141732283472" right="0.70866141732283472" top="0" bottom="0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74"/>
  <sheetViews>
    <sheetView topLeftCell="A35" zoomScale="70" zoomScaleNormal="70" zoomScaleSheetLayoutView="50" workbookViewId="0">
      <selection activeCell="U64" sqref="U64"/>
    </sheetView>
  </sheetViews>
  <sheetFormatPr defaultRowHeight="13.2" x14ac:dyDescent="0.25"/>
  <cols>
    <col min="1" max="1" width="3.5546875" customWidth="1"/>
  </cols>
  <sheetData>
    <row r="1" spans="1:21" ht="15.6" x14ac:dyDescent="0.3">
      <c r="A1" s="1"/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1"/>
      <c r="S1" s="1"/>
      <c r="T1" s="1"/>
      <c r="U1" s="1"/>
    </row>
    <row r="2" spans="1:21" ht="15.6" x14ac:dyDescent="0.3">
      <c r="A2" s="1"/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376" t="s">
        <v>12</v>
      </c>
      <c r="B4" s="376"/>
      <c r="C4" s="376"/>
      <c r="D4" s="376"/>
      <c r="E4" s="376"/>
      <c r="F4" s="376"/>
      <c r="G4" s="369"/>
      <c r="H4" s="369"/>
      <c r="I4" s="369"/>
      <c r="J4" s="84"/>
      <c r="K4" s="365" t="s">
        <v>10</v>
      </c>
      <c r="L4" s="365"/>
      <c r="M4" s="189"/>
      <c r="N4" s="207"/>
      <c r="O4" s="374" t="s">
        <v>43</v>
      </c>
      <c r="P4" s="374"/>
      <c r="Q4" s="189"/>
      <c r="R4" s="209"/>
      <c r="S4" s="372"/>
      <c r="T4" s="372"/>
      <c r="U4" s="209"/>
    </row>
    <row r="5" spans="1:21" x14ac:dyDescent="0.25">
      <c r="A5" s="377" t="s">
        <v>36</v>
      </c>
      <c r="B5" s="377"/>
      <c r="C5" s="377"/>
      <c r="D5" s="377"/>
      <c r="E5" s="377"/>
      <c r="F5" s="377"/>
      <c r="G5" s="375"/>
      <c r="H5" s="375"/>
      <c r="I5" s="375"/>
      <c r="J5" s="85"/>
      <c r="K5" s="365" t="s">
        <v>0</v>
      </c>
      <c r="L5" s="365"/>
      <c r="M5" s="44"/>
      <c r="N5" s="374" t="s">
        <v>88</v>
      </c>
      <c r="O5" s="374"/>
      <c r="P5" s="374"/>
      <c r="Q5" s="192"/>
      <c r="R5" s="209"/>
      <c r="S5" s="209"/>
      <c r="T5" s="191" t="s">
        <v>39</v>
      </c>
      <c r="U5" s="3" t="str">
        <f>IFERROR(U47/U46," ")</f>
        <v xml:space="preserve"> </v>
      </c>
    </row>
    <row r="6" spans="1:21" x14ac:dyDescent="0.25">
      <c r="A6" s="377" t="s">
        <v>97</v>
      </c>
      <c r="B6" s="377"/>
      <c r="C6" s="377"/>
      <c r="D6" s="377"/>
      <c r="E6" s="377"/>
      <c r="F6" s="377"/>
      <c r="G6" s="375"/>
      <c r="H6" s="375"/>
      <c r="I6" s="375"/>
      <c r="J6" s="85"/>
      <c r="K6" s="365" t="s">
        <v>53</v>
      </c>
      <c r="L6" s="365"/>
      <c r="M6" s="190"/>
      <c r="N6" s="373" t="s">
        <v>87</v>
      </c>
      <c r="O6" s="373"/>
      <c r="P6" s="373"/>
      <c r="Q6" s="124">
        <f>U48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6.2" thickBot="1" x14ac:dyDescent="0.35">
      <c r="A7" s="378" t="s">
        <v>37</v>
      </c>
      <c r="B7" s="378"/>
      <c r="C7" s="378"/>
      <c r="D7" s="378"/>
      <c r="E7" s="378"/>
      <c r="F7" s="378"/>
      <c r="G7" s="375"/>
      <c r="H7" s="375"/>
      <c r="I7" s="375"/>
      <c r="J7" s="84"/>
      <c r="K7" s="365" t="s">
        <v>60</v>
      </c>
      <c r="L7" s="365"/>
      <c r="M7" s="190"/>
      <c r="N7" s="207"/>
      <c r="O7" s="191"/>
      <c r="P7" s="212" t="s">
        <v>42</v>
      </c>
      <c r="Q7" s="94">
        <f>100*M7</f>
        <v>0</v>
      </c>
      <c r="R7" s="209"/>
      <c r="S7" s="213"/>
      <c r="T7" s="209"/>
      <c r="U7" s="126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127" t="s">
        <v>70</v>
      </c>
    </row>
    <row r="9" spans="1:21" ht="15.6" x14ac:dyDescent="0.3">
      <c r="A9" s="383" t="s">
        <v>54</v>
      </c>
      <c r="B9" s="393" t="s">
        <v>98</v>
      </c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5.6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 t="s">
        <v>100</v>
      </c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IFERROR(AVERAGE(D12:T12),"")</f>
        <v/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 t="s">
        <v>99</v>
      </c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 t="s">
        <v>101</v>
      </c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 t="s">
        <v>102</v>
      </c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 t="s">
        <v>103</v>
      </c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2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15.6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6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5"/>
      <c r="U44" s="387"/>
    </row>
    <row r="45" spans="1:21" ht="16.2" thickBot="1" x14ac:dyDescent="0.3">
      <c r="A45" s="251" t="s">
        <v>56</v>
      </c>
      <c r="B45" s="388" t="s">
        <v>68</v>
      </c>
      <c r="C45" s="389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56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31"/>
      <c r="U46" s="134">
        <f>SUM(D46:T46)</f>
        <v>0</v>
      </c>
    </row>
    <row r="47" spans="1:21" ht="16.2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6" x14ac:dyDescent="0.3">
      <c r="A51" s="383">
        <v>7</v>
      </c>
      <c r="B51" s="410" t="s">
        <v>69</v>
      </c>
      <c r="C51" s="138" t="str">
        <f>B9</f>
        <v>Egle</v>
      </c>
      <c r="D51" s="139" t="str">
        <f>IFERROR(D9/D61*10," ")</f>
        <v xml:space="preserve"> </v>
      </c>
      <c r="E51" s="139" t="str">
        <f t="shared" ref="E51:T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ref="U51" si="3">IFERROR(U9/U61*10," ")</f>
        <v xml:space="preserve"> </v>
      </c>
    </row>
    <row r="52" spans="1:21" ht="15.6" x14ac:dyDescent="0.3">
      <c r="A52" s="384"/>
      <c r="B52" s="411"/>
      <c r="C52" s="140" t="str">
        <f>B12</f>
        <v>Apse</v>
      </c>
      <c r="D52" s="139" t="str">
        <f>IFERROR(D12/D61*10," ")</f>
        <v xml:space="preserve"> </v>
      </c>
      <c r="E52" s="139" t="str">
        <f t="shared" ref="E52:T52" si="4">IFERROR(E12/E61*10," ")</f>
        <v xml:space="preserve"> </v>
      </c>
      <c r="F52" s="139" t="str">
        <f t="shared" si="4"/>
        <v xml:space="preserve"> </v>
      </c>
      <c r="G52" s="139" t="str">
        <f t="shared" si="4"/>
        <v xml:space="preserve"> </v>
      </c>
      <c r="H52" s="139" t="str">
        <f t="shared" si="4"/>
        <v xml:space="preserve"> </v>
      </c>
      <c r="I52" s="139" t="str">
        <f t="shared" si="4"/>
        <v xml:space="preserve"> </v>
      </c>
      <c r="J52" s="139" t="str">
        <f t="shared" si="4"/>
        <v xml:space="preserve"> </v>
      </c>
      <c r="K52" s="139" t="str">
        <f t="shared" si="4"/>
        <v xml:space="preserve"> </v>
      </c>
      <c r="L52" s="139" t="str">
        <f t="shared" si="4"/>
        <v xml:space="preserve"> </v>
      </c>
      <c r="M52" s="139" t="str">
        <f t="shared" si="4"/>
        <v xml:space="preserve"> </v>
      </c>
      <c r="N52" s="139" t="str">
        <f t="shared" si="4"/>
        <v xml:space="preserve"> </v>
      </c>
      <c r="O52" s="139" t="str">
        <f t="shared" si="4"/>
        <v xml:space="preserve"> </v>
      </c>
      <c r="P52" s="139" t="str">
        <f t="shared" si="4"/>
        <v xml:space="preserve"> </v>
      </c>
      <c r="Q52" s="139" t="str">
        <f t="shared" si="4"/>
        <v xml:space="preserve"> </v>
      </c>
      <c r="R52" s="139" t="str">
        <f t="shared" si="4"/>
        <v xml:space="preserve"> </v>
      </c>
      <c r="S52" s="139" t="str">
        <f t="shared" si="4"/>
        <v xml:space="preserve"> </v>
      </c>
      <c r="T52" s="139" t="str">
        <f t="shared" si="4"/>
        <v xml:space="preserve"> </v>
      </c>
      <c r="U52" s="166" t="str">
        <f t="shared" ref="U52" si="5">IFERROR(U12/U61*10," ")</f>
        <v xml:space="preserve"> </v>
      </c>
    </row>
    <row r="53" spans="1:21" ht="15.6" x14ac:dyDescent="0.3">
      <c r="A53" s="384"/>
      <c r="B53" s="411"/>
      <c r="C53" s="140" t="str">
        <f>B15</f>
        <v>Ozols</v>
      </c>
      <c r="D53" s="139" t="str">
        <f>IFERROR(D15/D61*10," ")</f>
        <v xml:space="preserve"> </v>
      </c>
      <c r="E53" s="139" t="str">
        <f t="shared" ref="E53:T53" si="6">IFERROR(E15/E61*10," ")</f>
        <v xml:space="preserve"> </v>
      </c>
      <c r="F53" s="139" t="str">
        <f t="shared" si="6"/>
        <v xml:space="preserve"> </v>
      </c>
      <c r="G53" s="139" t="str">
        <f t="shared" si="6"/>
        <v xml:space="preserve"> </v>
      </c>
      <c r="H53" s="139" t="str">
        <f t="shared" si="6"/>
        <v xml:space="preserve"> </v>
      </c>
      <c r="I53" s="139" t="str">
        <f t="shared" si="6"/>
        <v xml:space="preserve"> </v>
      </c>
      <c r="J53" s="139" t="str">
        <f t="shared" si="6"/>
        <v xml:space="preserve"> </v>
      </c>
      <c r="K53" s="139" t="str">
        <f t="shared" si="6"/>
        <v xml:space="preserve"> </v>
      </c>
      <c r="L53" s="139" t="str">
        <f t="shared" si="6"/>
        <v xml:space="preserve"> </v>
      </c>
      <c r="M53" s="139" t="str">
        <f t="shared" si="6"/>
        <v xml:space="preserve"> </v>
      </c>
      <c r="N53" s="139" t="str">
        <f t="shared" si="6"/>
        <v xml:space="preserve"> </v>
      </c>
      <c r="O53" s="139" t="str">
        <f t="shared" si="6"/>
        <v xml:space="preserve"> </v>
      </c>
      <c r="P53" s="139" t="str">
        <f t="shared" si="6"/>
        <v xml:space="preserve"> </v>
      </c>
      <c r="Q53" s="139" t="str">
        <f t="shared" si="6"/>
        <v xml:space="preserve"> </v>
      </c>
      <c r="R53" s="139" t="str">
        <f t="shared" si="6"/>
        <v xml:space="preserve"> </v>
      </c>
      <c r="S53" s="139" t="str">
        <f t="shared" si="6"/>
        <v xml:space="preserve"> </v>
      </c>
      <c r="T53" s="139" t="str">
        <f t="shared" si="6"/>
        <v xml:space="preserve"> </v>
      </c>
      <c r="U53" s="166" t="str">
        <f t="shared" ref="U53" si="7">IFERROR(U15/U61*10," ")</f>
        <v xml:space="preserve"> </v>
      </c>
    </row>
    <row r="54" spans="1:21" ht="15.6" x14ac:dyDescent="0.3">
      <c r="A54" s="384"/>
      <c r="B54" s="411"/>
      <c r="C54" s="140" t="str">
        <f>B18</f>
        <v>Osis</v>
      </c>
      <c r="D54" s="139" t="str">
        <f>IFERROR(D18/D61*10," ")</f>
        <v xml:space="preserve"> </v>
      </c>
      <c r="E54" s="139" t="str">
        <f t="shared" ref="E54:T54" si="8">IFERROR(E18/E61*10," ")</f>
        <v xml:space="preserve"> </v>
      </c>
      <c r="F54" s="139" t="str">
        <f t="shared" si="8"/>
        <v xml:space="preserve"> </v>
      </c>
      <c r="G54" s="139" t="str">
        <f t="shared" si="8"/>
        <v xml:space="preserve"> </v>
      </c>
      <c r="H54" s="139" t="str">
        <f t="shared" si="8"/>
        <v xml:space="preserve"> </v>
      </c>
      <c r="I54" s="139" t="str">
        <f t="shared" si="8"/>
        <v xml:space="preserve"> </v>
      </c>
      <c r="J54" s="139" t="str">
        <f t="shared" si="8"/>
        <v xml:space="preserve"> </v>
      </c>
      <c r="K54" s="139" t="str">
        <f t="shared" si="8"/>
        <v xml:space="preserve"> </v>
      </c>
      <c r="L54" s="139" t="str">
        <f t="shared" si="8"/>
        <v xml:space="preserve"> </v>
      </c>
      <c r="M54" s="139" t="str">
        <f t="shared" si="8"/>
        <v xml:space="preserve"> </v>
      </c>
      <c r="N54" s="139" t="str">
        <f t="shared" si="8"/>
        <v xml:space="preserve"> </v>
      </c>
      <c r="O54" s="139" t="str">
        <f t="shared" si="8"/>
        <v xml:space="preserve"> </v>
      </c>
      <c r="P54" s="139" t="str">
        <f t="shared" si="8"/>
        <v xml:space="preserve"> </v>
      </c>
      <c r="Q54" s="139" t="str">
        <f t="shared" si="8"/>
        <v xml:space="preserve"> </v>
      </c>
      <c r="R54" s="139" t="str">
        <f t="shared" si="8"/>
        <v xml:space="preserve"> </v>
      </c>
      <c r="S54" s="139" t="str">
        <f t="shared" si="8"/>
        <v xml:space="preserve"> </v>
      </c>
      <c r="T54" s="139" t="str">
        <f t="shared" si="8"/>
        <v xml:space="preserve"> </v>
      </c>
      <c r="U54" s="166" t="str">
        <f t="shared" ref="U54" si="9">IFERROR(U18/U61*10," ")</f>
        <v xml:space="preserve"> </v>
      </c>
    </row>
    <row r="55" spans="1:21" ht="15.6" x14ac:dyDescent="0.3">
      <c r="A55" s="384"/>
      <c r="B55" s="411"/>
      <c r="C55" s="140" t="str">
        <f>B21</f>
        <v>Blīgzna</v>
      </c>
      <c r="D55" s="139" t="str">
        <f>IFERROR(D21/D61*10," ")</f>
        <v xml:space="preserve"> </v>
      </c>
      <c r="E55" s="139" t="str">
        <f t="shared" ref="E55:T55" si="10">IFERROR(E21/E61*10," ")</f>
        <v xml:space="preserve"> </v>
      </c>
      <c r="F55" s="139" t="str">
        <f t="shared" si="10"/>
        <v xml:space="preserve"> </v>
      </c>
      <c r="G55" s="139" t="str">
        <f t="shared" si="10"/>
        <v xml:space="preserve"> </v>
      </c>
      <c r="H55" s="139" t="str">
        <f t="shared" si="10"/>
        <v xml:space="preserve"> </v>
      </c>
      <c r="I55" s="139" t="str">
        <f t="shared" si="10"/>
        <v xml:space="preserve"> </v>
      </c>
      <c r="J55" s="139" t="str">
        <f t="shared" si="10"/>
        <v xml:space="preserve"> </v>
      </c>
      <c r="K55" s="139" t="str">
        <f t="shared" si="10"/>
        <v xml:space="preserve"> </v>
      </c>
      <c r="L55" s="139" t="str">
        <f t="shared" si="10"/>
        <v xml:space="preserve"> </v>
      </c>
      <c r="M55" s="139" t="str">
        <f t="shared" si="10"/>
        <v xml:space="preserve"> </v>
      </c>
      <c r="N55" s="139" t="str">
        <f t="shared" si="10"/>
        <v xml:space="preserve"> </v>
      </c>
      <c r="O55" s="139" t="str">
        <f t="shared" si="10"/>
        <v xml:space="preserve"> </v>
      </c>
      <c r="P55" s="139" t="str">
        <f t="shared" si="10"/>
        <v xml:space="preserve"> </v>
      </c>
      <c r="Q55" s="139" t="str">
        <f t="shared" si="10"/>
        <v xml:space="preserve"> </v>
      </c>
      <c r="R55" s="139" t="str">
        <f t="shared" si="10"/>
        <v xml:space="preserve"> </v>
      </c>
      <c r="S55" s="139" t="str">
        <f t="shared" si="10"/>
        <v xml:space="preserve"> </v>
      </c>
      <c r="T55" s="139" t="str">
        <f t="shared" si="10"/>
        <v xml:space="preserve"> </v>
      </c>
      <c r="U55" s="166" t="str">
        <f t="shared" ref="U55" si="11">IFERROR(U21/U61*10," ")</f>
        <v xml:space="preserve"> </v>
      </c>
    </row>
    <row r="56" spans="1:21" ht="15.6" x14ac:dyDescent="0.3">
      <c r="A56" s="384"/>
      <c r="B56" s="411"/>
      <c r="C56" s="140" t="str">
        <f>B24</f>
        <v>Baltalksnsis</v>
      </c>
      <c r="D56" s="139" t="str">
        <f>IFERROR(D24/D61*10," ")</f>
        <v xml:space="preserve"> </v>
      </c>
      <c r="E56" s="139" t="str">
        <f t="shared" ref="E56:T56" si="12">IFERROR(E24/E61*10," ")</f>
        <v xml:space="preserve"> </v>
      </c>
      <c r="F56" s="139" t="str">
        <f t="shared" si="12"/>
        <v xml:space="preserve"> </v>
      </c>
      <c r="G56" s="139" t="str">
        <f t="shared" si="12"/>
        <v xml:space="preserve"> </v>
      </c>
      <c r="H56" s="139" t="str">
        <f t="shared" si="12"/>
        <v xml:space="preserve"> </v>
      </c>
      <c r="I56" s="139" t="str">
        <f t="shared" si="12"/>
        <v xml:space="preserve"> </v>
      </c>
      <c r="J56" s="139" t="str">
        <f t="shared" si="12"/>
        <v xml:space="preserve"> </v>
      </c>
      <c r="K56" s="139" t="str">
        <f t="shared" si="12"/>
        <v xml:space="preserve"> </v>
      </c>
      <c r="L56" s="139" t="str">
        <f t="shared" si="12"/>
        <v xml:space="preserve"> </v>
      </c>
      <c r="M56" s="139" t="str">
        <f t="shared" si="12"/>
        <v xml:space="preserve"> </v>
      </c>
      <c r="N56" s="139" t="str">
        <f t="shared" si="12"/>
        <v xml:space="preserve"> </v>
      </c>
      <c r="O56" s="139" t="str">
        <f t="shared" si="12"/>
        <v xml:space="preserve"> </v>
      </c>
      <c r="P56" s="139" t="str">
        <f t="shared" si="12"/>
        <v xml:space="preserve"> </v>
      </c>
      <c r="Q56" s="139" t="str">
        <f t="shared" si="12"/>
        <v xml:space="preserve"> </v>
      </c>
      <c r="R56" s="139" t="str">
        <f t="shared" si="12"/>
        <v xml:space="preserve"> </v>
      </c>
      <c r="S56" s="139" t="str">
        <f t="shared" si="12"/>
        <v xml:space="preserve"> </v>
      </c>
      <c r="T56" s="139" t="str">
        <f t="shared" si="12"/>
        <v xml:space="preserve"> </v>
      </c>
      <c r="U56" s="166" t="str">
        <f t="shared" ref="U56" si="13">IFERROR(U24/U61*10," ")</f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T57" si="14">IFERROR(E27/E61*10," ")</f>
        <v xml:space="preserve"> </v>
      </c>
      <c r="F57" s="139" t="str">
        <f t="shared" si="14"/>
        <v xml:space="preserve"> </v>
      </c>
      <c r="G57" s="139" t="str">
        <f t="shared" si="14"/>
        <v xml:space="preserve"> </v>
      </c>
      <c r="H57" s="139" t="str">
        <f t="shared" si="14"/>
        <v xml:space="preserve"> </v>
      </c>
      <c r="I57" s="139" t="str">
        <f t="shared" si="14"/>
        <v xml:space="preserve"> </v>
      </c>
      <c r="J57" s="139" t="str">
        <f t="shared" si="14"/>
        <v xml:space="preserve"> </v>
      </c>
      <c r="K57" s="139" t="str">
        <f t="shared" si="14"/>
        <v xml:space="preserve"> </v>
      </c>
      <c r="L57" s="139" t="str">
        <f t="shared" si="14"/>
        <v xml:space="preserve"> </v>
      </c>
      <c r="M57" s="139" t="str">
        <f t="shared" si="14"/>
        <v xml:space="preserve"> </v>
      </c>
      <c r="N57" s="139" t="str">
        <f t="shared" si="14"/>
        <v xml:space="preserve"> </v>
      </c>
      <c r="O57" s="139" t="str">
        <f t="shared" si="14"/>
        <v xml:space="preserve"> </v>
      </c>
      <c r="P57" s="139" t="str">
        <f t="shared" si="14"/>
        <v xml:space="preserve"> </v>
      </c>
      <c r="Q57" s="139" t="str">
        <f t="shared" si="14"/>
        <v xml:space="preserve"> </v>
      </c>
      <c r="R57" s="139" t="str">
        <f t="shared" si="14"/>
        <v xml:space="preserve"> </v>
      </c>
      <c r="S57" s="139" t="str">
        <f t="shared" si="14"/>
        <v xml:space="preserve"> </v>
      </c>
      <c r="T57" s="139" t="str">
        <f t="shared" si="14"/>
        <v xml:space="preserve"> </v>
      </c>
      <c r="U57" s="166" t="str">
        <f t="shared" ref="U57" si="15">IFERROR(U27/U61*10," ")</f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T58" si="16">IFERROR(E30/E61*10," ")</f>
        <v xml:space="preserve"> </v>
      </c>
      <c r="F58" s="170" t="str">
        <f t="shared" si="16"/>
        <v xml:space="preserve"> </v>
      </c>
      <c r="G58" s="170" t="str">
        <f t="shared" si="16"/>
        <v xml:space="preserve"> </v>
      </c>
      <c r="H58" s="170" t="str">
        <f t="shared" si="16"/>
        <v xml:space="preserve"> </v>
      </c>
      <c r="I58" s="170" t="str">
        <f t="shared" si="16"/>
        <v xml:space="preserve"> </v>
      </c>
      <c r="J58" s="170" t="str">
        <f t="shared" si="16"/>
        <v xml:space="preserve"> </v>
      </c>
      <c r="K58" s="170" t="str">
        <f t="shared" si="16"/>
        <v xml:space="preserve"> </v>
      </c>
      <c r="L58" s="170" t="str">
        <f t="shared" si="16"/>
        <v xml:space="preserve"> </v>
      </c>
      <c r="M58" s="170" t="str">
        <f t="shared" si="16"/>
        <v xml:space="preserve"> </v>
      </c>
      <c r="N58" s="170" t="str">
        <f t="shared" si="16"/>
        <v xml:space="preserve"> </v>
      </c>
      <c r="O58" s="170" t="str">
        <f t="shared" si="16"/>
        <v xml:space="preserve"> </v>
      </c>
      <c r="P58" s="170" t="str">
        <f t="shared" si="16"/>
        <v xml:space="preserve"> </v>
      </c>
      <c r="Q58" s="170" t="str">
        <f t="shared" si="16"/>
        <v xml:space="preserve"> </v>
      </c>
      <c r="R58" s="170" t="str">
        <f t="shared" si="16"/>
        <v xml:space="preserve"> </v>
      </c>
      <c r="S58" s="170" t="str">
        <f t="shared" si="16"/>
        <v xml:space="preserve"> </v>
      </c>
      <c r="T58" s="172" t="str">
        <f t="shared" si="16"/>
        <v xml:space="preserve"> </v>
      </c>
      <c r="U58" s="185" t="str">
        <f t="shared" ref="U58" si="17">IFERROR(U30/U61*10," ")</f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T59" si="18">IFERROR(E33/(E33+E36)*10," ")</f>
        <v xml:space="preserve"> </v>
      </c>
      <c r="F59" s="168" t="str">
        <f t="shared" si="18"/>
        <v xml:space="preserve"> </v>
      </c>
      <c r="G59" s="168" t="str">
        <f t="shared" si="18"/>
        <v xml:space="preserve"> </v>
      </c>
      <c r="H59" s="168" t="str">
        <f t="shared" si="18"/>
        <v xml:space="preserve"> </v>
      </c>
      <c r="I59" s="168" t="str">
        <f t="shared" si="18"/>
        <v xml:space="preserve"> </v>
      </c>
      <c r="J59" s="168" t="str">
        <f t="shared" si="18"/>
        <v xml:space="preserve"> </v>
      </c>
      <c r="K59" s="168" t="str">
        <f t="shared" si="18"/>
        <v xml:space="preserve"> </v>
      </c>
      <c r="L59" s="168" t="str">
        <f t="shared" si="18"/>
        <v xml:space="preserve"> </v>
      </c>
      <c r="M59" s="168" t="str">
        <f t="shared" si="18"/>
        <v xml:space="preserve"> </v>
      </c>
      <c r="N59" s="168" t="str">
        <f t="shared" si="18"/>
        <v xml:space="preserve"> </v>
      </c>
      <c r="O59" s="168" t="str">
        <f t="shared" si="18"/>
        <v xml:space="preserve"> </v>
      </c>
      <c r="P59" s="168" t="str">
        <f t="shared" si="18"/>
        <v xml:space="preserve"> </v>
      </c>
      <c r="Q59" s="168" t="str">
        <f t="shared" si="18"/>
        <v xml:space="preserve"> </v>
      </c>
      <c r="R59" s="168" t="str">
        <f t="shared" si="18"/>
        <v xml:space="preserve"> </v>
      </c>
      <c r="S59" s="168" t="str">
        <f t="shared" si="18"/>
        <v xml:space="preserve"> </v>
      </c>
      <c r="T59" s="168" t="str">
        <f t="shared" si="18"/>
        <v xml:space="preserve"> </v>
      </c>
      <c r="U59" s="186" t="str">
        <f t="shared" ref="U59" si="19">IFERROR(U33/(U33+U36)*10," ")</f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T60" si="20">IFERROR(E36/(E33+E36)*10," ")</f>
        <v xml:space="preserve"> </v>
      </c>
      <c r="F60" s="142" t="str">
        <f t="shared" si="20"/>
        <v xml:space="preserve"> </v>
      </c>
      <c r="G60" s="142" t="str">
        <f t="shared" si="20"/>
        <v xml:space="preserve"> </v>
      </c>
      <c r="H60" s="142" t="str">
        <f t="shared" si="20"/>
        <v xml:space="preserve"> </v>
      </c>
      <c r="I60" s="142" t="str">
        <f t="shared" si="20"/>
        <v xml:space="preserve"> </v>
      </c>
      <c r="J60" s="142" t="str">
        <f t="shared" si="20"/>
        <v xml:space="preserve"> </v>
      </c>
      <c r="K60" s="142" t="str">
        <f t="shared" si="20"/>
        <v xml:space="preserve"> </v>
      </c>
      <c r="L60" s="142" t="str">
        <f t="shared" si="20"/>
        <v xml:space="preserve"> </v>
      </c>
      <c r="M60" s="142" t="str">
        <f t="shared" si="20"/>
        <v xml:space="preserve"> </v>
      </c>
      <c r="N60" s="142" t="str">
        <f t="shared" si="20"/>
        <v xml:space="preserve"> </v>
      </c>
      <c r="O60" s="142" t="str">
        <f t="shared" si="20"/>
        <v xml:space="preserve"> </v>
      </c>
      <c r="P60" s="142" t="str">
        <f t="shared" si="20"/>
        <v xml:space="preserve"> </v>
      </c>
      <c r="Q60" s="142" t="str">
        <f t="shared" si="20"/>
        <v xml:space="preserve"> </v>
      </c>
      <c r="R60" s="142" t="str">
        <f t="shared" si="20"/>
        <v xml:space="preserve"> </v>
      </c>
      <c r="S60" s="142" t="str">
        <f t="shared" si="20"/>
        <v xml:space="preserve"> </v>
      </c>
      <c r="T60" s="142" t="str">
        <f t="shared" si="20"/>
        <v xml:space="preserve"> </v>
      </c>
      <c r="U60" s="132" t="str">
        <f t="shared" ref="U60" si="21">IFERROR(U36/(U33+U36)*10," ")</f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22">E9+E12+E15+E18+E21+E24+E27+E30</f>
        <v>0</v>
      </c>
      <c r="F61" s="145">
        <f t="shared" si="22"/>
        <v>0</v>
      </c>
      <c r="G61" s="145">
        <f t="shared" si="22"/>
        <v>0</v>
      </c>
      <c r="H61" s="145">
        <f t="shared" si="22"/>
        <v>0</v>
      </c>
      <c r="I61" s="145">
        <f t="shared" si="22"/>
        <v>0</v>
      </c>
      <c r="J61" s="145">
        <f t="shared" si="22"/>
        <v>0</v>
      </c>
      <c r="K61" s="145">
        <f t="shared" si="22"/>
        <v>0</v>
      </c>
      <c r="L61" s="145">
        <f t="shared" si="22"/>
        <v>0</v>
      </c>
      <c r="M61" s="145">
        <f t="shared" si="22"/>
        <v>0</v>
      </c>
      <c r="N61" s="145">
        <f t="shared" si="22"/>
        <v>0</v>
      </c>
      <c r="O61" s="145">
        <f t="shared" si="22"/>
        <v>0</v>
      </c>
      <c r="P61" s="145">
        <f t="shared" si="22"/>
        <v>0</v>
      </c>
      <c r="Q61" s="145">
        <f t="shared" si="22"/>
        <v>0</v>
      </c>
      <c r="R61" s="145">
        <f t="shared" si="22"/>
        <v>0</v>
      </c>
      <c r="S61" s="145">
        <f t="shared" si="22"/>
        <v>0</v>
      </c>
      <c r="T61" s="145">
        <f t="shared" si="22"/>
        <v>0</v>
      </c>
      <c r="U61" s="184">
        <f>SUM(U9,U12,U15,U18,U21,U24,U27,U30)</f>
        <v>0</v>
      </c>
    </row>
    <row r="62" spans="1:21" ht="15.6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s="432" customFormat="1" ht="16.2" thickBot="1" x14ac:dyDescent="0.35">
      <c r="A64" s="429">
        <v>9</v>
      </c>
      <c r="B64" s="430" t="s">
        <v>94</v>
      </c>
      <c r="C64" s="431"/>
      <c r="D64" s="433">
        <f>D61-D62</f>
        <v>0</v>
      </c>
      <c r="E64" s="433">
        <f t="shared" ref="E64:T64" si="23">E61-E62</f>
        <v>0</v>
      </c>
      <c r="F64" s="433">
        <f t="shared" si="23"/>
        <v>0</v>
      </c>
      <c r="G64" s="433">
        <f t="shared" si="23"/>
        <v>0</v>
      </c>
      <c r="H64" s="433">
        <f t="shared" si="23"/>
        <v>0</v>
      </c>
      <c r="I64" s="433">
        <f t="shared" si="23"/>
        <v>0</v>
      </c>
      <c r="J64" s="433">
        <f t="shared" si="23"/>
        <v>0</v>
      </c>
      <c r="K64" s="433">
        <f t="shared" si="23"/>
        <v>0</v>
      </c>
      <c r="L64" s="433">
        <f t="shared" si="23"/>
        <v>0</v>
      </c>
      <c r="M64" s="433">
        <f t="shared" si="23"/>
        <v>0</v>
      </c>
      <c r="N64" s="433">
        <f t="shared" si="23"/>
        <v>0</v>
      </c>
      <c r="O64" s="433">
        <f t="shared" si="23"/>
        <v>0</v>
      </c>
      <c r="P64" s="433">
        <f t="shared" si="23"/>
        <v>0</v>
      </c>
      <c r="Q64" s="433">
        <f t="shared" si="23"/>
        <v>0</v>
      </c>
      <c r="R64" s="433">
        <f t="shared" si="23"/>
        <v>0</v>
      </c>
      <c r="S64" s="433">
        <f t="shared" si="23"/>
        <v>0</v>
      </c>
      <c r="T64" s="433">
        <f t="shared" si="23"/>
        <v>0</v>
      </c>
      <c r="U64" s="434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24">IF(SUM(D39:D41)=0,"",AVERAGE(D39:D41))</f>
        <v/>
      </c>
      <c r="E65" s="50" t="str">
        <f t="shared" si="24"/>
        <v/>
      </c>
      <c r="F65" s="50" t="str">
        <f t="shared" si="24"/>
        <v/>
      </c>
      <c r="G65" s="50" t="str">
        <f t="shared" si="24"/>
        <v/>
      </c>
      <c r="H65" s="50" t="str">
        <f t="shared" si="24"/>
        <v/>
      </c>
      <c r="I65" s="50" t="str">
        <f t="shared" si="24"/>
        <v/>
      </c>
      <c r="J65" s="50" t="str">
        <f t="shared" si="24"/>
        <v/>
      </c>
      <c r="K65" s="50" t="str">
        <f t="shared" si="24"/>
        <v/>
      </c>
      <c r="L65" s="50" t="str">
        <f t="shared" si="24"/>
        <v/>
      </c>
      <c r="M65" s="50" t="str">
        <f t="shared" si="24"/>
        <v/>
      </c>
      <c r="N65" s="50" t="str">
        <f t="shared" si="24"/>
        <v/>
      </c>
      <c r="O65" s="50" t="str">
        <f t="shared" si="24"/>
        <v/>
      </c>
      <c r="P65" s="50" t="str">
        <f t="shared" si="24"/>
        <v/>
      </c>
      <c r="Q65" s="50" t="str">
        <f t="shared" si="24"/>
        <v/>
      </c>
      <c r="R65" s="50" t="str">
        <f t="shared" si="24"/>
        <v/>
      </c>
      <c r="S65" s="50" t="str">
        <f t="shared" si="24"/>
        <v/>
      </c>
      <c r="T65" s="90" t="str">
        <f t="shared" si="2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25">IF(SUM(D42:D44)=0,"",AVERAGE(D42:D44))</f>
        <v/>
      </c>
      <c r="E66" s="51" t="str">
        <f t="shared" si="25"/>
        <v/>
      </c>
      <c r="F66" s="51" t="str">
        <f t="shared" si="25"/>
        <v/>
      </c>
      <c r="G66" s="51" t="str">
        <f t="shared" si="25"/>
        <v/>
      </c>
      <c r="H66" s="51" t="str">
        <f t="shared" si="25"/>
        <v/>
      </c>
      <c r="I66" s="51" t="str">
        <f t="shared" si="25"/>
        <v/>
      </c>
      <c r="J66" s="51" t="str">
        <f t="shared" si="25"/>
        <v/>
      </c>
      <c r="K66" s="51" t="str">
        <f t="shared" si="25"/>
        <v/>
      </c>
      <c r="L66" s="51" t="str">
        <f t="shared" si="25"/>
        <v/>
      </c>
      <c r="M66" s="51" t="str">
        <f t="shared" si="25"/>
        <v/>
      </c>
      <c r="N66" s="51" t="str">
        <f t="shared" si="25"/>
        <v/>
      </c>
      <c r="O66" s="51" t="str">
        <f t="shared" si="25"/>
        <v/>
      </c>
      <c r="P66" s="51" t="str">
        <f t="shared" si="25"/>
        <v/>
      </c>
      <c r="Q66" s="51" t="str">
        <f t="shared" si="25"/>
        <v/>
      </c>
      <c r="R66" s="51" t="str">
        <f t="shared" si="25"/>
        <v/>
      </c>
      <c r="S66" s="51" t="str">
        <f t="shared" si="25"/>
        <v/>
      </c>
      <c r="T66" s="91" t="str">
        <f t="shared" si="2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26">IF(E66="","",E65/E66)</f>
        <v/>
      </c>
      <c r="F67" s="52" t="str">
        <f t="shared" si="26"/>
        <v/>
      </c>
      <c r="G67" s="52" t="str">
        <f t="shared" si="26"/>
        <v/>
      </c>
      <c r="H67" s="52" t="str">
        <f t="shared" si="26"/>
        <v/>
      </c>
      <c r="I67" s="52" t="str">
        <f t="shared" si="26"/>
        <v/>
      </c>
      <c r="J67" s="52" t="str">
        <f t="shared" si="26"/>
        <v/>
      </c>
      <c r="K67" s="52" t="str">
        <f t="shared" si="26"/>
        <v/>
      </c>
      <c r="L67" s="52" t="str">
        <f t="shared" si="26"/>
        <v/>
      </c>
      <c r="M67" s="52" t="str">
        <f t="shared" si="26"/>
        <v/>
      </c>
      <c r="N67" s="52" t="str">
        <f t="shared" si="26"/>
        <v/>
      </c>
      <c r="O67" s="52" t="str">
        <f t="shared" si="26"/>
        <v/>
      </c>
      <c r="P67" s="52" t="str">
        <f t="shared" si="26"/>
        <v/>
      </c>
      <c r="Q67" s="52" t="str">
        <f t="shared" si="26"/>
        <v/>
      </c>
      <c r="R67" s="52" t="str">
        <f t="shared" si="26"/>
        <v/>
      </c>
      <c r="S67" s="52" t="str">
        <f t="shared" si="26"/>
        <v/>
      </c>
      <c r="T67" s="92" t="str">
        <f t="shared" si="2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588sH0WSpcxDldqFMX7j7p0oFbh1jW7/MWOQVtBXCYvRkmTLw0Ip8KI4rfTbKxw0ej9JZ9om6FovYgl8fb/Fag==" saltValue="pnShGFQWiOp6n9CSeohq/A==" spinCount="100000" sheet="1" formatCells="0" formatColumns="0" formatRows="0" insertColumns="0" insertRows="0" insertHyperlinks="0" deleteColumns="0" deleteRows="0" sort="0" autoFilter="0" pivotTables="0"/>
  <mergeCells count="45">
    <mergeCell ref="B64:C64"/>
    <mergeCell ref="A65:A67"/>
    <mergeCell ref="U65:U66"/>
    <mergeCell ref="A68:U74"/>
    <mergeCell ref="A49:A50"/>
    <mergeCell ref="C49:C50"/>
    <mergeCell ref="A51:A61"/>
    <mergeCell ref="B51:B60"/>
    <mergeCell ref="A62:A63"/>
    <mergeCell ref="B62:B63"/>
    <mergeCell ref="U39:U44"/>
    <mergeCell ref="B45:C45"/>
    <mergeCell ref="C46:C47"/>
    <mergeCell ref="A46:A47"/>
    <mergeCell ref="A9:A38"/>
    <mergeCell ref="B9:B11"/>
    <mergeCell ref="B12:B14"/>
    <mergeCell ref="B15:B17"/>
    <mergeCell ref="B18:B20"/>
    <mergeCell ref="B21:B23"/>
    <mergeCell ref="B24:B26"/>
    <mergeCell ref="B27:B29"/>
    <mergeCell ref="B30:B32"/>
    <mergeCell ref="B33:B34"/>
    <mergeCell ref="A6:F6"/>
    <mergeCell ref="A7:F7"/>
    <mergeCell ref="A8:C8"/>
    <mergeCell ref="B36:B37"/>
    <mergeCell ref="A39:A44"/>
    <mergeCell ref="S4:T4"/>
    <mergeCell ref="K6:L6"/>
    <mergeCell ref="N6:P6"/>
    <mergeCell ref="K7:L7"/>
    <mergeCell ref="B1:Q1"/>
    <mergeCell ref="K5:L5"/>
    <mergeCell ref="N5:P5"/>
    <mergeCell ref="O4:P4"/>
    <mergeCell ref="K4:L4"/>
    <mergeCell ref="G4:I4"/>
    <mergeCell ref="G5:I5"/>
    <mergeCell ref="B2:Q2"/>
    <mergeCell ref="A4:F4"/>
    <mergeCell ref="A5:F5"/>
    <mergeCell ref="G6:I6"/>
    <mergeCell ref="G7:I7"/>
  </mergeCells>
  <dataValidations count="1">
    <dataValidation type="list" allowBlank="1" showInputMessage="1" showErrorMessage="1" sqref="D45:U45" xr:uid="{00000000-0002-0000-0200-000000000000}">
      <formula1>Sar</formula1>
    </dataValidation>
  </dataValidations>
  <pageMargins left="0.31496062992125984" right="0.31496062992125984" top="0.78740157480314965" bottom="0.15748031496062992" header="0.31496062992125984" footer="0.31496062992125984"/>
  <pageSetup paperSize="9" scale="60" fitToHeight="0" orientation="portrait" r:id="rId1"/>
  <rowBreaks count="1" manualBreakCount="1">
    <brk id="6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4"/>
  <sheetViews>
    <sheetView topLeftCell="A40" zoomScale="85" zoomScaleNormal="85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89"/>
      <c r="N4" s="207"/>
      <c r="O4" s="374" t="s">
        <v>43</v>
      </c>
      <c r="P4" s="374"/>
      <c r="Q4" s="18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192"/>
      <c r="R5" s="209"/>
      <c r="S5" s="209"/>
      <c r="T5" s="191" t="s">
        <v>39</v>
      </c>
      <c r="U5" s="3" t="str">
        <f>IFERROR(U47/U46," ")</f>
        <v xml:space="preserve"> </v>
      </c>
    </row>
    <row r="6" spans="1:21" x14ac:dyDescent="0.25">
      <c r="A6" s="377" t="s">
        <v>97</v>
      </c>
      <c r="B6" s="377"/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19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190"/>
      <c r="N7" s="207"/>
      <c r="O7" s="191"/>
      <c r="P7" s="212" t="s">
        <v>42</v>
      </c>
      <c r="Q7" s="94">
        <f>100*M7</f>
        <v>0</v>
      </c>
      <c r="R7" s="209"/>
      <c r="S7" s="213"/>
      <c r="T7" s="209"/>
      <c r="U7" s="126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127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IFERROR(AVERAGE(D12:T12),"")</f>
        <v/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15.6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286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6Vnraz/3UM2uKfMUfh71/8WlhNhapQzu3QFsSnMoIhno9M/PeH8i1W2l7VTd7tXesHJE7NQoPX1bPmZPSTD5Gg==" saltValue="4vm4uCIki3R6JXts+K1gpw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S4:T4"/>
    <mergeCell ref="B5:F5"/>
    <mergeCell ref="K5:L5"/>
    <mergeCell ref="N5:P5"/>
    <mergeCell ref="K6:L6"/>
    <mergeCell ref="N6:P6"/>
    <mergeCell ref="G5:I5"/>
    <mergeCell ref="A6:F6"/>
    <mergeCell ref="G6:I6"/>
    <mergeCell ref="K7:L7"/>
    <mergeCell ref="B9:B11"/>
    <mergeCell ref="B12:B14"/>
    <mergeCell ref="B15:B17"/>
    <mergeCell ref="B18:B20"/>
    <mergeCell ref="A8:C8"/>
    <mergeCell ref="G7:I7"/>
    <mergeCell ref="A9:A38"/>
    <mergeCell ref="B24:B26"/>
    <mergeCell ref="B27:B29"/>
    <mergeCell ref="B30:B32"/>
    <mergeCell ref="B33:B34"/>
    <mergeCell ref="B21:B23"/>
    <mergeCell ref="B7:F7"/>
    <mergeCell ref="B36:B37"/>
    <mergeCell ref="B1:Q1"/>
    <mergeCell ref="B2:Q2"/>
    <mergeCell ref="B4:F4"/>
    <mergeCell ref="K4:L4"/>
    <mergeCell ref="O4:P4"/>
    <mergeCell ref="G4:I4"/>
  </mergeCells>
  <dataValidations count="1">
    <dataValidation type="list" allowBlank="1" showInputMessage="1" showErrorMessage="1" sqref="D45:U45" xr:uid="{00000000-0002-0000-03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6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74"/>
  <sheetViews>
    <sheetView topLeftCell="A37" zoomScale="70" zoomScaleNormal="70" workbookViewId="0">
      <selection activeCell="D64" activeCellId="5" sqref="N6:Q7 U4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89"/>
      <c r="N4" s="207"/>
      <c r="O4" s="374" t="s">
        <v>43</v>
      </c>
      <c r="P4" s="374"/>
      <c r="Q4" s="18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192"/>
      <c r="R5" s="209"/>
      <c r="S5" s="209"/>
      <c r="T5" s="191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19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190"/>
      <c r="N7" s="207"/>
      <c r="O7" s="191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IFERROR(AVERAGE(D12:T12),"")</f>
        <v/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qhq5tLPwZseRVgihJ4skSWH8w/43RqLbthHSM6Cf5hr1GCU3F8EREnjz5WEIioO7RpJ5sRJqAMEIij0/2+PtKg==" saltValue="0gMvbcFvVJky+vS8T21g0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B18:B20"/>
    <mergeCell ref="A8:C8"/>
    <mergeCell ref="G7:I7"/>
    <mergeCell ref="A9:A38"/>
    <mergeCell ref="B24:B26"/>
    <mergeCell ref="B27:B29"/>
    <mergeCell ref="B30:B32"/>
    <mergeCell ref="B33:B34"/>
    <mergeCell ref="B21:B23"/>
    <mergeCell ref="G6:I6"/>
    <mergeCell ref="A39:A44"/>
    <mergeCell ref="B7:F7"/>
    <mergeCell ref="B36:B37"/>
    <mergeCell ref="S4:T4"/>
    <mergeCell ref="B5:F5"/>
    <mergeCell ref="K5:L5"/>
    <mergeCell ref="N5:P5"/>
    <mergeCell ref="B6:F6"/>
    <mergeCell ref="K6:L6"/>
    <mergeCell ref="N6:P6"/>
    <mergeCell ref="G5:I5"/>
    <mergeCell ref="K7:L7"/>
    <mergeCell ref="B9:B11"/>
    <mergeCell ref="B12:B14"/>
    <mergeCell ref="B15:B17"/>
    <mergeCell ref="B1:Q1"/>
    <mergeCell ref="B2:Q2"/>
    <mergeCell ref="B4:F4"/>
    <mergeCell ref="K4:L4"/>
    <mergeCell ref="O4:P4"/>
    <mergeCell ref="G4:I4"/>
  </mergeCells>
  <dataValidations count="1">
    <dataValidation type="list" allowBlank="1" showInputMessage="1" showErrorMessage="1" sqref="D45:U45" xr:uid="{00000000-0002-0000-04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4"/>
  <sheetViews>
    <sheetView topLeftCell="A33" zoomScale="70" zoomScaleNormal="7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89"/>
      <c r="N4" s="207"/>
      <c r="O4" s="374" t="s">
        <v>43</v>
      </c>
      <c r="P4" s="374"/>
      <c r="Q4" s="18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192"/>
      <c r="R5" s="209"/>
      <c r="S5" s="209"/>
      <c r="T5" s="191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19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190"/>
      <c r="N7" s="207"/>
      <c r="O7" s="191"/>
      <c r="P7" s="212" t="s">
        <v>42</v>
      </c>
      <c r="Q7" s="94">
        <f>100*M7</f>
        <v>0</v>
      </c>
      <c r="R7" s="209"/>
      <c r="S7" s="213"/>
      <c r="T7" s="209"/>
      <c r="U7" s="126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127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IFERROR(AVERAGE(D12:T12),"")</f>
        <v/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144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B4rKEY5rKbdPhO9JQO8w6f44qeTIB5yxfasNhqvdGTkxOEXX5P8imnL7CkrnFGMBgRu8W2WvFCWxurvXEYRTBg==" saltValue="fXpeHhZ+skVntvNE1qd9S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5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74"/>
  <sheetViews>
    <sheetView topLeftCell="A33" zoomScale="70" zoomScaleNormal="7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IFERROR(AVERAGE(D12:T12),"")</f>
        <v/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YHiMMf3QgijX++zi4NlvQPH7xyvZ4I0noplVfFnuGqCAS3TMin9+T47TDOcMWNu4U5TlfNCmMJz9Rln38IexcQ==" saltValue="JdsHkNYh2mIgcuL0Gv1Tb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6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74"/>
  <sheetViews>
    <sheetView topLeftCell="A44" zoomScaleNormal="100" workbookViewId="0">
      <selection activeCell="D64" activeCellId="5" sqref="N6:Q7 U5:U6 U9:U44 U46:U67 D51:T61 D64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1ElidEuE9sTeu7A9mYxJLYQaDa6bhebSGjZuotv+RSp742mzg1nQ2+n760j7yXBfDv44QdaCMFJZS9TOVmWLJA==" saltValue="cwUzexbCztnEzHlLzxRfag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7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74"/>
  <sheetViews>
    <sheetView topLeftCell="A47" zoomScaleNormal="100" workbookViewId="0">
      <selection activeCell="D51" activeCellId="4" sqref="N6:Q7 U5:U6 U9:U44 U46:U67 D51:T67"/>
    </sheetView>
  </sheetViews>
  <sheetFormatPr defaultColWidth="9.109375" defaultRowHeight="13.2" x14ac:dyDescent="0.25"/>
  <cols>
    <col min="1" max="1" width="3.5546875" style="1" bestFit="1" customWidth="1"/>
    <col min="2" max="2" width="9.109375" style="1"/>
    <col min="3" max="3" width="7.33203125" style="1" bestFit="1" customWidth="1"/>
    <col min="4" max="4" width="8.5546875" style="1" customWidth="1"/>
    <col min="5" max="6" width="7.88671875" style="1" customWidth="1"/>
    <col min="7" max="11" width="7.88671875" style="1" bestFit="1" customWidth="1"/>
    <col min="12" max="12" width="8" style="1" customWidth="1"/>
    <col min="13" max="15" width="7.88671875" style="1" bestFit="1" customWidth="1"/>
    <col min="16" max="16" width="8.33203125" style="1" customWidth="1"/>
    <col min="17" max="20" width="7.88671875" style="1" bestFit="1" customWidth="1"/>
    <col min="21" max="16384" width="9.109375" style="1"/>
  </cols>
  <sheetData>
    <row r="1" spans="1:21" ht="15.6" x14ac:dyDescent="0.3">
      <c r="B1" s="362" t="s">
        <v>90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21" ht="15.6" x14ac:dyDescent="0.3">
      <c r="B2" s="363" t="s">
        <v>11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1" ht="6.75" customHeight="1" x14ac:dyDescent="0.25"/>
    <row r="4" spans="1:21" x14ac:dyDescent="0.25">
      <c r="A4" s="209"/>
      <c r="B4" s="376" t="s">
        <v>12</v>
      </c>
      <c r="C4" s="376"/>
      <c r="D4" s="376"/>
      <c r="E4" s="376"/>
      <c r="F4" s="376"/>
      <c r="G4" s="415">
        <f>aprNg1!G4</f>
        <v>0</v>
      </c>
      <c r="H4" s="415"/>
      <c r="I4" s="415"/>
      <c r="J4" s="84"/>
      <c r="K4" s="365" t="s">
        <v>10</v>
      </c>
      <c r="L4" s="365"/>
      <c r="M4" s="199"/>
      <c r="N4" s="208"/>
      <c r="O4" s="374" t="s">
        <v>43</v>
      </c>
      <c r="P4" s="374"/>
      <c r="Q4" s="199"/>
      <c r="R4" s="209"/>
      <c r="S4" s="372"/>
      <c r="T4" s="372"/>
      <c r="U4" s="209"/>
    </row>
    <row r="5" spans="1:21" x14ac:dyDescent="0.25">
      <c r="A5" s="209"/>
      <c r="B5" s="377" t="s">
        <v>36</v>
      </c>
      <c r="C5" s="377"/>
      <c r="D5" s="377"/>
      <c r="E5" s="377"/>
      <c r="F5" s="377"/>
      <c r="G5" s="416">
        <f>aprNg1!G5</f>
        <v>0</v>
      </c>
      <c r="H5" s="416"/>
      <c r="I5" s="416"/>
      <c r="J5" s="85"/>
      <c r="K5" s="365" t="s">
        <v>0</v>
      </c>
      <c r="L5" s="365"/>
      <c r="M5" s="156">
        <f>aprNg1!$M$5</f>
        <v>0</v>
      </c>
      <c r="N5" s="374" t="s">
        <v>88</v>
      </c>
      <c r="O5" s="374"/>
      <c r="P5" s="374"/>
      <c r="Q5" s="201"/>
      <c r="R5" s="209"/>
      <c r="S5" s="209"/>
      <c r="T5" s="198" t="s">
        <v>39</v>
      </c>
      <c r="U5" s="3" t="str">
        <f>IFERROR(U47/U46," ")</f>
        <v xml:space="preserve"> </v>
      </c>
    </row>
    <row r="6" spans="1:21" x14ac:dyDescent="0.25">
      <c r="A6" s="209"/>
      <c r="B6" s="377" t="s">
        <v>97</v>
      </c>
      <c r="C6" s="377"/>
      <c r="D6" s="377"/>
      <c r="E6" s="377"/>
      <c r="F6" s="377"/>
      <c r="G6" s="416">
        <f>aprNg1!G6</f>
        <v>0</v>
      </c>
      <c r="H6" s="416"/>
      <c r="I6" s="416"/>
      <c r="J6" s="85"/>
      <c r="K6" s="365" t="s">
        <v>53</v>
      </c>
      <c r="L6" s="365"/>
      <c r="M6" s="200"/>
      <c r="N6" s="373" t="s">
        <v>87</v>
      </c>
      <c r="O6" s="373"/>
      <c r="P6" s="373"/>
      <c r="Q6" s="124">
        <f>U47</f>
        <v>0</v>
      </c>
      <c r="R6" s="209"/>
      <c r="S6" s="210"/>
      <c r="T6" s="211" t="s">
        <v>40</v>
      </c>
      <c r="U6" s="125" t="str">
        <f>IFERROR(U49/U50," ")</f>
        <v xml:space="preserve"> </v>
      </c>
    </row>
    <row r="7" spans="1:21" ht="14.25" customHeight="1" thickBot="1" x14ac:dyDescent="0.35">
      <c r="A7" s="209"/>
      <c r="B7" s="377" t="s">
        <v>37</v>
      </c>
      <c r="C7" s="377"/>
      <c r="D7" s="377"/>
      <c r="E7" s="377"/>
      <c r="F7" s="377"/>
      <c r="G7" s="416">
        <f>aprNg1!G7</f>
        <v>0</v>
      </c>
      <c r="H7" s="416"/>
      <c r="I7" s="416"/>
      <c r="J7" s="84"/>
      <c r="K7" s="365" t="s">
        <v>60</v>
      </c>
      <c r="L7" s="365"/>
      <c r="M7" s="200"/>
      <c r="N7" s="208"/>
      <c r="O7" s="198"/>
      <c r="P7" s="212" t="s">
        <v>42</v>
      </c>
      <c r="Q7" s="94">
        <f>100*M7</f>
        <v>0</v>
      </c>
      <c r="R7" s="209"/>
      <c r="S7" s="213"/>
      <c r="T7" s="209"/>
      <c r="U7" s="214"/>
    </row>
    <row r="8" spans="1:21" ht="16.2" thickBot="1" x14ac:dyDescent="0.35">
      <c r="A8" s="379" t="s">
        <v>67</v>
      </c>
      <c r="B8" s="380"/>
      <c r="C8" s="381"/>
      <c r="D8" s="215" t="s">
        <v>17</v>
      </c>
      <c r="E8" s="216" t="s">
        <v>18</v>
      </c>
      <c r="F8" s="216" t="s">
        <v>19</v>
      </c>
      <c r="G8" s="216" t="s">
        <v>20</v>
      </c>
      <c r="H8" s="216" t="s">
        <v>21</v>
      </c>
      <c r="I8" s="216" t="s">
        <v>22</v>
      </c>
      <c r="J8" s="216" t="s">
        <v>23</v>
      </c>
      <c r="K8" s="216" t="s">
        <v>24</v>
      </c>
      <c r="L8" s="216" t="s">
        <v>25</v>
      </c>
      <c r="M8" s="216" t="s">
        <v>26</v>
      </c>
      <c r="N8" s="216" t="s">
        <v>27</v>
      </c>
      <c r="O8" s="216" t="s">
        <v>28</v>
      </c>
      <c r="P8" s="216" t="s">
        <v>29</v>
      </c>
      <c r="Q8" s="216" t="s">
        <v>30</v>
      </c>
      <c r="R8" s="216" t="s">
        <v>31</v>
      </c>
      <c r="S8" s="216" t="s">
        <v>32</v>
      </c>
      <c r="T8" s="217" t="s">
        <v>33</v>
      </c>
      <c r="U8" s="218" t="s">
        <v>70</v>
      </c>
    </row>
    <row r="9" spans="1:21" ht="15.6" x14ac:dyDescent="0.3">
      <c r="A9" s="383" t="s">
        <v>54</v>
      </c>
      <c r="B9" s="393"/>
      <c r="C9" s="219" t="s">
        <v>16</v>
      </c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2"/>
      <c r="U9" s="129" t="str">
        <f>IFERROR(AVERAGE(D9:T9)," ")</f>
        <v xml:space="preserve"> </v>
      </c>
    </row>
    <row r="10" spans="1:21" ht="13.5" customHeight="1" x14ac:dyDescent="0.3">
      <c r="A10" s="384"/>
      <c r="B10" s="394"/>
      <c r="C10" s="223" t="s">
        <v>14</v>
      </c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U10" s="130" t="str">
        <f t="shared" ref="U10:U11" si="0">IFERROR(AVERAGE(D10:T10),"")</f>
        <v/>
      </c>
    </row>
    <row r="11" spans="1:21" ht="16.2" thickBot="1" x14ac:dyDescent="0.35">
      <c r="A11" s="384"/>
      <c r="B11" s="395"/>
      <c r="C11" s="227" t="s">
        <v>15</v>
      </c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30"/>
      <c r="U11" s="132" t="str">
        <f t="shared" si="0"/>
        <v/>
      </c>
    </row>
    <row r="12" spans="1:21" ht="15.6" x14ac:dyDescent="0.3">
      <c r="A12" s="384"/>
      <c r="B12" s="393"/>
      <c r="C12" s="219" t="s">
        <v>16</v>
      </c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  <c r="U12" s="129" t="str">
        <f>IFERROR(AVERAGE(D12:T12)," ")</f>
        <v xml:space="preserve"> </v>
      </c>
    </row>
    <row r="13" spans="1:21" ht="15.6" x14ac:dyDescent="0.3">
      <c r="A13" s="384"/>
      <c r="B13" s="394"/>
      <c r="C13" s="223" t="s">
        <v>14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130" t="str">
        <f t="shared" ref="U13:U38" si="1">IFERROR(AVERAGE(D13:T13),"")</f>
        <v/>
      </c>
    </row>
    <row r="14" spans="1:21" ht="16.2" thickBot="1" x14ac:dyDescent="0.35">
      <c r="A14" s="384"/>
      <c r="B14" s="395"/>
      <c r="C14" s="227" t="s">
        <v>15</v>
      </c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132" t="str">
        <f t="shared" si="1"/>
        <v/>
      </c>
    </row>
    <row r="15" spans="1:21" ht="15.6" x14ac:dyDescent="0.3">
      <c r="A15" s="384"/>
      <c r="B15" s="393"/>
      <c r="C15" s="219" t="s">
        <v>16</v>
      </c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2"/>
      <c r="U15" s="129" t="str">
        <f t="shared" si="1"/>
        <v/>
      </c>
    </row>
    <row r="16" spans="1:21" ht="15.6" x14ac:dyDescent="0.3">
      <c r="A16" s="384"/>
      <c r="B16" s="394"/>
      <c r="C16" s="223" t="s">
        <v>14</v>
      </c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6"/>
      <c r="U16" s="130" t="str">
        <f t="shared" si="1"/>
        <v/>
      </c>
    </row>
    <row r="17" spans="1:21" ht="16.2" thickBot="1" x14ac:dyDescent="0.35">
      <c r="A17" s="384"/>
      <c r="B17" s="395"/>
      <c r="C17" s="227" t="s">
        <v>15</v>
      </c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132" t="str">
        <f t="shared" si="1"/>
        <v/>
      </c>
    </row>
    <row r="18" spans="1:21" ht="15.6" x14ac:dyDescent="0.3">
      <c r="A18" s="384"/>
      <c r="B18" s="393"/>
      <c r="C18" s="219" t="s">
        <v>16</v>
      </c>
      <c r="D18" s="220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2"/>
      <c r="U18" s="129" t="str">
        <f t="shared" si="1"/>
        <v/>
      </c>
    </row>
    <row r="19" spans="1:21" ht="15.6" x14ac:dyDescent="0.3">
      <c r="A19" s="384"/>
      <c r="B19" s="394"/>
      <c r="C19" s="223" t="s">
        <v>14</v>
      </c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  <c r="U19" s="130" t="str">
        <f t="shared" si="1"/>
        <v/>
      </c>
    </row>
    <row r="20" spans="1:21" ht="16.2" thickBot="1" x14ac:dyDescent="0.35">
      <c r="A20" s="384"/>
      <c r="B20" s="395"/>
      <c r="C20" s="227" t="s">
        <v>15</v>
      </c>
      <c r="D20" s="228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30"/>
      <c r="U20" s="132" t="str">
        <f t="shared" si="1"/>
        <v/>
      </c>
    </row>
    <row r="21" spans="1:21" ht="15.6" x14ac:dyDescent="0.3">
      <c r="A21" s="384"/>
      <c r="B21" s="393"/>
      <c r="C21" s="219" t="s">
        <v>16</v>
      </c>
      <c r="D21" s="220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  <c r="U21" s="129" t="str">
        <f t="shared" si="1"/>
        <v/>
      </c>
    </row>
    <row r="22" spans="1:21" ht="15.6" x14ac:dyDescent="0.3">
      <c r="A22" s="384"/>
      <c r="B22" s="394"/>
      <c r="C22" s="223" t="s">
        <v>14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  <c r="U22" s="130" t="str">
        <f t="shared" si="1"/>
        <v/>
      </c>
    </row>
    <row r="23" spans="1:21" ht="16.2" thickBot="1" x14ac:dyDescent="0.35">
      <c r="A23" s="384"/>
      <c r="B23" s="395"/>
      <c r="C23" s="227" t="s">
        <v>15</v>
      </c>
      <c r="D23" s="228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132" t="str">
        <f t="shared" si="1"/>
        <v/>
      </c>
    </row>
    <row r="24" spans="1:21" ht="15.6" x14ac:dyDescent="0.3">
      <c r="A24" s="384"/>
      <c r="B24" s="393"/>
      <c r="C24" s="219" t="s">
        <v>16</v>
      </c>
      <c r="D24" s="22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165" t="str">
        <f t="shared" si="1"/>
        <v/>
      </c>
    </row>
    <row r="25" spans="1:21" ht="15.6" x14ac:dyDescent="0.3">
      <c r="A25" s="384"/>
      <c r="B25" s="394"/>
      <c r="C25" s="223" t="s">
        <v>14</v>
      </c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  <c r="U25" s="166" t="str">
        <f t="shared" si="1"/>
        <v/>
      </c>
    </row>
    <row r="26" spans="1:21" ht="16.2" thickBot="1" x14ac:dyDescent="0.35">
      <c r="A26" s="384"/>
      <c r="B26" s="395"/>
      <c r="C26" s="227" t="s">
        <v>15</v>
      </c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  <c r="U26" s="132" t="str">
        <f t="shared" si="1"/>
        <v/>
      </c>
    </row>
    <row r="27" spans="1:21" ht="15.6" x14ac:dyDescent="0.3">
      <c r="A27" s="384"/>
      <c r="B27" s="393"/>
      <c r="C27" s="219" t="s">
        <v>16</v>
      </c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  <c r="U27" s="129" t="str">
        <f t="shared" si="1"/>
        <v/>
      </c>
    </row>
    <row r="28" spans="1:21" ht="15.6" x14ac:dyDescent="0.3">
      <c r="A28" s="384"/>
      <c r="B28" s="394"/>
      <c r="C28" s="223" t="s">
        <v>14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  <c r="U28" s="130" t="str">
        <f t="shared" si="1"/>
        <v/>
      </c>
    </row>
    <row r="29" spans="1:21" ht="16.2" thickBot="1" x14ac:dyDescent="0.35">
      <c r="A29" s="384"/>
      <c r="B29" s="395"/>
      <c r="C29" s="227" t="s">
        <v>15</v>
      </c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32" t="str">
        <f t="shared" si="1"/>
        <v/>
      </c>
    </row>
    <row r="30" spans="1:21" ht="15.6" x14ac:dyDescent="0.3">
      <c r="A30" s="384"/>
      <c r="B30" s="396"/>
      <c r="C30" s="231" t="s">
        <v>16</v>
      </c>
      <c r="D30" s="232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4"/>
      <c r="U30" s="129" t="str">
        <f t="shared" si="1"/>
        <v/>
      </c>
    </row>
    <row r="31" spans="1:21" ht="15.6" x14ac:dyDescent="0.3">
      <c r="A31" s="384"/>
      <c r="B31" s="394"/>
      <c r="C31" s="223" t="s">
        <v>14</v>
      </c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  <c r="U31" s="130" t="str">
        <f t="shared" si="1"/>
        <v/>
      </c>
    </row>
    <row r="32" spans="1:21" ht="16.2" thickBot="1" x14ac:dyDescent="0.35">
      <c r="A32" s="384"/>
      <c r="B32" s="397"/>
      <c r="C32" s="235" t="s">
        <v>15</v>
      </c>
      <c r="D32" s="236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133" t="str">
        <f t="shared" si="1"/>
        <v/>
      </c>
    </row>
    <row r="33" spans="1:21" ht="16.5" customHeight="1" thickTop="1" x14ac:dyDescent="0.3">
      <c r="A33" s="384"/>
      <c r="B33" s="398"/>
      <c r="C33" s="239" t="s">
        <v>16</v>
      </c>
      <c r="D33" s="240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/>
      <c r="U33" s="129" t="str">
        <f t="shared" si="1"/>
        <v/>
      </c>
    </row>
    <row r="34" spans="1:21" ht="15.6" x14ac:dyDescent="0.3">
      <c r="A34" s="384"/>
      <c r="B34" s="382"/>
      <c r="C34" s="243" t="s">
        <v>14</v>
      </c>
      <c r="D34" s="244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6"/>
      <c r="U34" s="130" t="str">
        <f t="shared" si="1"/>
        <v/>
      </c>
    </row>
    <row r="35" spans="1:21" ht="16.2" thickBot="1" x14ac:dyDescent="0.35">
      <c r="A35" s="384"/>
      <c r="B35" s="247" t="s">
        <v>48</v>
      </c>
      <c r="C35" s="227" t="s">
        <v>15</v>
      </c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30"/>
      <c r="U35" s="132" t="str">
        <f t="shared" si="1"/>
        <v/>
      </c>
    </row>
    <row r="36" spans="1:21" ht="20.25" customHeight="1" x14ac:dyDescent="0.3">
      <c r="A36" s="384"/>
      <c r="B36" s="382"/>
      <c r="C36" s="231" t="s">
        <v>16</v>
      </c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4"/>
      <c r="U36" s="129" t="str">
        <f t="shared" si="1"/>
        <v/>
      </c>
    </row>
    <row r="37" spans="1:21" ht="15.6" x14ac:dyDescent="0.3">
      <c r="A37" s="384"/>
      <c r="B37" s="382"/>
      <c r="C37" s="223" t="s">
        <v>14</v>
      </c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6"/>
      <c r="U37" s="130" t="str">
        <f t="shared" si="1"/>
        <v/>
      </c>
    </row>
    <row r="38" spans="1:21" ht="16.2" thickBot="1" x14ac:dyDescent="0.35">
      <c r="A38" s="392"/>
      <c r="B38" s="247" t="s">
        <v>48</v>
      </c>
      <c r="C38" s="227" t="s">
        <v>15</v>
      </c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30"/>
      <c r="U38" s="132" t="str">
        <f t="shared" si="1"/>
        <v/>
      </c>
    </row>
    <row r="39" spans="1:21" ht="15.75" customHeight="1" x14ac:dyDescent="0.3">
      <c r="A39" s="383" t="s">
        <v>55</v>
      </c>
      <c r="B39" s="248" t="s">
        <v>7</v>
      </c>
      <c r="C39" s="222" t="s">
        <v>2</v>
      </c>
      <c r="D39" s="6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385"/>
    </row>
    <row r="40" spans="1:21" ht="15.6" x14ac:dyDescent="0.3">
      <c r="A40" s="384"/>
      <c r="B40" s="249" t="s">
        <v>8</v>
      </c>
      <c r="C40" s="226" t="s">
        <v>2</v>
      </c>
      <c r="D40" s="6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386"/>
    </row>
    <row r="41" spans="1:21" ht="16.2" thickBot="1" x14ac:dyDescent="0.35">
      <c r="A41" s="384"/>
      <c r="B41" s="250" t="s">
        <v>9</v>
      </c>
      <c r="C41" s="230" t="s">
        <v>2</v>
      </c>
      <c r="D41" s="6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86"/>
    </row>
    <row r="42" spans="1:21" ht="15.6" x14ac:dyDescent="0.3">
      <c r="A42" s="384"/>
      <c r="B42" s="248" t="s">
        <v>4</v>
      </c>
      <c r="C42" s="222" t="s">
        <v>2</v>
      </c>
      <c r="D42" s="6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386"/>
    </row>
    <row r="43" spans="1:21" ht="15.6" x14ac:dyDescent="0.3">
      <c r="A43" s="384"/>
      <c r="B43" s="249" t="s">
        <v>5</v>
      </c>
      <c r="C43" s="226" t="s">
        <v>2</v>
      </c>
      <c r="D43" s="6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386"/>
    </row>
    <row r="44" spans="1:21" ht="16.2" thickBot="1" x14ac:dyDescent="0.35">
      <c r="A44" s="384"/>
      <c r="B44" s="250" t="s">
        <v>6</v>
      </c>
      <c r="C44" s="230" t="s">
        <v>2</v>
      </c>
      <c r="D44" s="64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87"/>
    </row>
    <row r="45" spans="1:21" ht="15.75" customHeight="1" thickBot="1" x14ac:dyDescent="0.3">
      <c r="A45" s="251" t="s">
        <v>56</v>
      </c>
      <c r="B45" s="388" t="s">
        <v>68</v>
      </c>
      <c r="C45" s="417"/>
      <c r="D45" s="25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4"/>
      <c r="U45" s="284"/>
    </row>
    <row r="46" spans="1:21" ht="15.6" x14ac:dyDescent="0.3">
      <c r="A46" s="383" t="s">
        <v>57</v>
      </c>
      <c r="B46" s="255" t="s">
        <v>34</v>
      </c>
      <c r="C46" s="390" t="s">
        <v>51</v>
      </c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19"/>
      <c r="U46" s="134">
        <f>SUM(D46:T46)</f>
        <v>0</v>
      </c>
    </row>
    <row r="47" spans="1:21" ht="16.5" customHeight="1" thickBot="1" x14ac:dyDescent="0.35">
      <c r="A47" s="392"/>
      <c r="B47" s="258" t="s">
        <v>35</v>
      </c>
      <c r="C47" s="391"/>
      <c r="D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27"/>
      <c r="U47" s="135">
        <f>SUM(D47:T47)</f>
        <v>0</v>
      </c>
    </row>
    <row r="48" spans="1:21" ht="16.2" thickBot="1" x14ac:dyDescent="0.3">
      <c r="A48" s="251" t="s">
        <v>58</v>
      </c>
      <c r="B48" s="261" t="s">
        <v>49</v>
      </c>
      <c r="C48" s="262" t="s">
        <v>3</v>
      </c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  <c r="U48" s="119">
        <f>SUM(D48:T48)</f>
        <v>0</v>
      </c>
    </row>
    <row r="49" spans="1:21" ht="15.6" x14ac:dyDescent="0.3">
      <c r="A49" s="384" t="s">
        <v>59</v>
      </c>
      <c r="B49" s="266" t="s">
        <v>52</v>
      </c>
      <c r="C49" s="408" t="s">
        <v>3</v>
      </c>
      <c r="D49" s="267"/>
      <c r="E49" s="268"/>
      <c r="F49" s="268"/>
      <c r="G49" s="268"/>
      <c r="H49" s="268"/>
      <c r="I49" s="268"/>
      <c r="J49" s="268"/>
      <c r="K49" s="268"/>
      <c r="L49" s="268"/>
      <c r="M49" s="269"/>
      <c r="N49" s="269"/>
      <c r="O49" s="269"/>
      <c r="P49" s="269"/>
      <c r="Q49" s="269"/>
      <c r="R49" s="269"/>
      <c r="S49" s="269"/>
      <c r="T49" s="219"/>
      <c r="U49" s="136" t="str">
        <f>IFERROR(AVERAGE(D49:T49),"")</f>
        <v/>
      </c>
    </row>
    <row r="50" spans="1:21" ht="16.2" thickBot="1" x14ac:dyDescent="0.35">
      <c r="A50" s="392"/>
      <c r="B50" s="270" t="s">
        <v>38</v>
      </c>
      <c r="C50" s="409"/>
      <c r="D50" s="271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27"/>
      <c r="U50" s="137" t="str">
        <f>IFERROR(AVERAGE(D50:T50),"")</f>
        <v/>
      </c>
    </row>
    <row r="51" spans="1:21" ht="15.75" customHeight="1" x14ac:dyDescent="0.3">
      <c r="A51" s="383">
        <v>7</v>
      </c>
      <c r="B51" s="410" t="s">
        <v>69</v>
      </c>
      <c r="C51" s="138">
        <f>B9</f>
        <v>0</v>
      </c>
      <c r="D51" s="139" t="str">
        <f>IFERROR(D9/D61*10," ")</f>
        <v xml:space="preserve"> </v>
      </c>
      <c r="E51" s="139" t="str">
        <f t="shared" ref="E51:U51" si="2">IFERROR(E9/E61*10," ")</f>
        <v xml:space="preserve"> </v>
      </c>
      <c r="F51" s="139" t="str">
        <f t="shared" si="2"/>
        <v xml:space="preserve"> </v>
      </c>
      <c r="G51" s="139" t="str">
        <f t="shared" si="2"/>
        <v xml:space="preserve"> </v>
      </c>
      <c r="H51" s="139" t="str">
        <f t="shared" si="2"/>
        <v xml:space="preserve"> </v>
      </c>
      <c r="I51" s="139" t="str">
        <f t="shared" si="2"/>
        <v xml:space="preserve"> </v>
      </c>
      <c r="J51" s="139" t="str">
        <f t="shared" si="2"/>
        <v xml:space="preserve"> </v>
      </c>
      <c r="K51" s="139" t="str">
        <f t="shared" si="2"/>
        <v xml:space="preserve"> </v>
      </c>
      <c r="L51" s="139" t="str">
        <f t="shared" si="2"/>
        <v xml:space="preserve"> </v>
      </c>
      <c r="M51" s="139" t="str">
        <f t="shared" si="2"/>
        <v xml:space="preserve"> </v>
      </c>
      <c r="N51" s="139" t="str">
        <f t="shared" si="2"/>
        <v xml:space="preserve"> </v>
      </c>
      <c r="O51" s="139" t="str">
        <f t="shared" si="2"/>
        <v xml:space="preserve"> </v>
      </c>
      <c r="P51" s="139" t="str">
        <f t="shared" si="2"/>
        <v xml:space="preserve"> </v>
      </c>
      <c r="Q51" s="139" t="str">
        <f t="shared" si="2"/>
        <v xml:space="preserve"> </v>
      </c>
      <c r="R51" s="139" t="str">
        <f t="shared" si="2"/>
        <v xml:space="preserve"> </v>
      </c>
      <c r="S51" s="139" t="str">
        <f t="shared" si="2"/>
        <v xml:space="preserve"> </v>
      </c>
      <c r="T51" s="139" t="str">
        <f t="shared" si="2"/>
        <v xml:space="preserve"> </v>
      </c>
      <c r="U51" s="165" t="str">
        <f t="shared" si="2"/>
        <v xml:space="preserve"> </v>
      </c>
    </row>
    <row r="52" spans="1:21" ht="15.6" x14ac:dyDescent="0.3">
      <c r="A52" s="384"/>
      <c r="B52" s="411"/>
      <c r="C52" s="140">
        <f>B12</f>
        <v>0</v>
      </c>
      <c r="D52" s="139" t="str">
        <f>IFERROR(D12/D61*10," ")</f>
        <v xml:space="preserve"> </v>
      </c>
      <c r="E52" s="139" t="str">
        <f t="shared" ref="E52:U52" si="3">IFERROR(E12/E61*10," ")</f>
        <v xml:space="preserve"> </v>
      </c>
      <c r="F52" s="139" t="str">
        <f t="shared" si="3"/>
        <v xml:space="preserve"> </v>
      </c>
      <c r="G52" s="139" t="str">
        <f t="shared" si="3"/>
        <v xml:space="preserve"> </v>
      </c>
      <c r="H52" s="139" t="str">
        <f t="shared" si="3"/>
        <v xml:space="preserve"> </v>
      </c>
      <c r="I52" s="139" t="str">
        <f t="shared" si="3"/>
        <v xml:space="preserve"> </v>
      </c>
      <c r="J52" s="139" t="str">
        <f t="shared" si="3"/>
        <v xml:space="preserve"> </v>
      </c>
      <c r="K52" s="139" t="str">
        <f t="shared" si="3"/>
        <v xml:space="preserve"> </v>
      </c>
      <c r="L52" s="139" t="str">
        <f t="shared" si="3"/>
        <v xml:space="preserve"> </v>
      </c>
      <c r="M52" s="139" t="str">
        <f t="shared" si="3"/>
        <v xml:space="preserve"> </v>
      </c>
      <c r="N52" s="139" t="str">
        <f t="shared" si="3"/>
        <v xml:space="preserve"> </v>
      </c>
      <c r="O52" s="139" t="str">
        <f t="shared" si="3"/>
        <v xml:space="preserve"> </v>
      </c>
      <c r="P52" s="139" t="str">
        <f t="shared" si="3"/>
        <v xml:space="preserve"> </v>
      </c>
      <c r="Q52" s="139" t="str">
        <f t="shared" si="3"/>
        <v xml:space="preserve"> </v>
      </c>
      <c r="R52" s="139" t="str">
        <f t="shared" si="3"/>
        <v xml:space="preserve"> </v>
      </c>
      <c r="S52" s="139" t="str">
        <f t="shared" si="3"/>
        <v xml:space="preserve"> </v>
      </c>
      <c r="T52" s="139" t="str">
        <f t="shared" si="3"/>
        <v xml:space="preserve"> </v>
      </c>
      <c r="U52" s="166" t="str">
        <f t="shared" si="3"/>
        <v xml:space="preserve"> </v>
      </c>
    </row>
    <row r="53" spans="1:21" ht="15.6" x14ac:dyDescent="0.3">
      <c r="A53" s="384"/>
      <c r="B53" s="411"/>
      <c r="C53" s="140">
        <f>B15</f>
        <v>0</v>
      </c>
      <c r="D53" s="139" t="str">
        <f>IFERROR(D15/D61*10," ")</f>
        <v xml:space="preserve"> </v>
      </c>
      <c r="E53" s="139" t="str">
        <f t="shared" ref="E53:U53" si="4">IFERROR(E15/E61*10," ")</f>
        <v xml:space="preserve"> </v>
      </c>
      <c r="F53" s="139" t="str">
        <f t="shared" si="4"/>
        <v xml:space="preserve"> </v>
      </c>
      <c r="G53" s="139" t="str">
        <f t="shared" si="4"/>
        <v xml:space="preserve"> </v>
      </c>
      <c r="H53" s="139" t="str">
        <f t="shared" si="4"/>
        <v xml:space="preserve"> </v>
      </c>
      <c r="I53" s="139" t="str">
        <f t="shared" si="4"/>
        <v xml:space="preserve"> </v>
      </c>
      <c r="J53" s="139" t="str">
        <f t="shared" si="4"/>
        <v xml:space="preserve"> </v>
      </c>
      <c r="K53" s="139" t="str">
        <f t="shared" si="4"/>
        <v xml:space="preserve"> </v>
      </c>
      <c r="L53" s="139" t="str">
        <f t="shared" si="4"/>
        <v xml:space="preserve"> </v>
      </c>
      <c r="M53" s="139" t="str">
        <f t="shared" si="4"/>
        <v xml:space="preserve"> </v>
      </c>
      <c r="N53" s="139" t="str">
        <f t="shared" si="4"/>
        <v xml:space="preserve"> </v>
      </c>
      <c r="O53" s="139" t="str">
        <f t="shared" si="4"/>
        <v xml:space="preserve"> </v>
      </c>
      <c r="P53" s="139" t="str">
        <f t="shared" si="4"/>
        <v xml:space="preserve"> </v>
      </c>
      <c r="Q53" s="139" t="str">
        <f t="shared" si="4"/>
        <v xml:space="preserve"> </v>
      </c>
      <c r="R53" s="139" t="str">
        <f t="shared" si="4"/>
        <v xml:space="preserve"> </v>
      </c>
      <c r="S53" s="139" t="str">
        <f t="shared" si="4"/>
        <v xml:space="preserve"> </v>
      </c>
      <c r="T53" s="139" t="str">
        <f t="shared" si="4"/>
        <v xml:space="preserve"> </v>
      </c>
      <c r="U53" s="166" t="str">
        <f t="shared" si="4"/>
        <v xml:space="preserve"> </v>
      </c>
    </row>
    <row r="54" spans="1:21" ht="15.6" x14ac:dyDescent="0.3">
      <c r="A54" s="384"/>
      <c r="B54" s="411"/>
      <c r="C54" s="140">
        <f>B18</f>
        <v>0</v>
      </c>
      <c r="D54" s="139" t="str">
        <f>IFERROR(D18/D61*10," ")</f>
        <v xml:space="preserve"> </v>
      </c>
      <c r="E54" s="139" t="str">
        <f t="shared" ref="E54:U54" si="5">IFERROR(E18/E61*10," ")</f>
        <v xml:space="preserve"> </v>
      </c>
      <c r="F54" s="139" t="str">
        <f t="shared" si="5"/>
        <v xml:space="preserve"> </v>
      </c>
      <c r="G54" s="139" t="str">
        <f t="shared" si="5"/>
        <v xml:space="preserve"> </v>
      </c>
      <c r="H54" s="139" t="str">
        <f t="shared" si="5"/>
        <v xml:space="preserve"> </v>
      </c>
      <c r="I54" s="139" t="str">
        <f t="shared" si="5"/>
        <v xml:space="preserve"> </v>
      </c>
      <c r="J54" s="139" t="str">
        <f t="shared" si="5"/>
        <v xml:space="preserve"> </v>
      </c>
      <c r="K54" s="139" t="str">
        <f t="shared" si="5"/>
        <v xml:space="preserve"> </v>
      </c>
      <c r="L54" s="139" t="str">
        <f t="shared" si="5"/>
        <v xml:space="preserve"> </v>
      </c>
      <c r="M54" s="139" t="str">
        <f t="shared" si="5"/>
        <v xml:space="preserve"> </v>
      </c>
      <c r="N54" s="139" t="str">
        <f t="shared" si="5"/>
        <v xml:space="preserve"> </v>
      </c>
      <c r="O54" s="139" t="str">
        <f t="shared" si="5"/>
        <v xml:space="preserve"> </v>
      </c>
      <c r="P54" s="139" t="str">
        <f t="shared" si="5"/>
        <v xml:space="preserve"> </v>
      </c>
      <c r="Q54" s="139" t="str">
        <f t="shared" si="5"/>
        <v xml:space="preserve"> </v>
      </c>
      <c r="R54" s="139" t="str">
        <f t="shared" si="5"/>
        <v xml:space="preserve"> </v>
      </c>
      <c r="S54" s="139" t="str">
        <f t="shared" si="5"/>
        <v xml:space="preserve"> </v>
      </c>
      <c r="T54" s="139" t="str">
        <f t="shared" si="5"/>
        <v xml:space="preserve"> </v>
      </c>
      <c r="U54" s="166" t="str">
        <f t="shared" si="5"/>
        <v xml:space="preserve"> </v>
      </c>
    </row>
    <row r="55" spans="1:21" ht="15.6" x14ac:dyDescent="0.3">
      <c r="A55" s="384"/>
      <c r="B55" s="411"/>
      <c r="C55" s="140">
        <f>B21</f>
        <v>0</v>
      </c>
      <c r="D55" s="139" t="str">
        <f>IFERROR(D21/D61*10," ")</f>
        <v xml:space="preserve"> </v>
      </c>
      <c r="E55" s="139" t="str">
        <f t="shared" ref="E55:U55" si="6">IFERROR(E21/E61*10," ")</f>
        <v xml:space="preserve"> </v>
      </c>
      <c r="F55" s="139" t="str">
        <f t="shared" si="6"/>
        <v xml:space="preserve"> </v>
      </c>
      <c r="G55" s="139" t="str">
        <f t="shared" si="6"/>
        <v xml:space="preserve"> </v>
      </c>
      <c r="H55" s="139" t="str">
        <f t="shared" si="6"/>
        <v xml:space="preserve"> </v>
      </c>
      <c r="I55" s="139" t="str">
        <f t="shared" si="6"/>
        <v xml:space="preserve"> </v>
      </c>
      <c r="J55" s="139" t="str">
        <f t="shared" si="6"/>
        <v xml:space="preserve"> </v>
      </c>
      <c r="K55" s="139" t="str">
        <f t="shared" si="6"/>
        <v xml:space="preserve"> </v>
      </c>
      <c r="L55" s="139" t="str">
        <f t="shared" si="6"/>
        <v xml:space="preserve"> </v>
      </c>
      <c r="M55" s="139" t="str">
        <f t="shared" si="6"/>
        <v xml:space="preserve"> </v>
      </c>
      <c r="N55" s="139" t="str">
        <f t="shared" si="6"/>
        <v xml:space="preserve"> </v>
      </c>
      <c r="O55" s="139" t="str">
        <f t="shared" si="6"/>
        <v xml:space="preserve"> </v>
      </c>
      <c r="P55" s="139" t="str">
        <f t="shared" si="6"/>
        <v xml:space="preserve"> </v>
      </c>
      <c r="Q55" s="139" t="str">
        <f t="shared" si="6"/>
        <v xml:space="preserve"> </v>
      </c>
      <c r="R55" s="139" t="str">
        <f t="shared" si="6"/>
        <v xml:space="preserve"> </v>
      </c>
      <c r="S55" s="139" t="str">
        <f t="shared" si="6"/>
        <v xml:space="preserve"> </v>
      </c>
      <c r="T55" s="139" t="str">
        <f t="shared" si="6"/>
        <v xml:space="preserve"> </v>
      </c>
      <c r="U55" s="166" t="str">
        <f t="shared" si="6"/>
        <v xml:space="preserve"> </v>
      </c>
    </row>
    <row r="56" spans="1:21" ht="15.6" x14ac:dyDescent="0.3">
      <c r="A56" s="384"/>
      <c r="B56" s="411"/>
      <c r="C56" s="140">
        <f>B24</f>
        <v>0</v>
      </c>
      <c r="D56" s="139" t="str">
        <f>IFERROR(D24/D61*10," ")</f>
        <v xml:space="preserve"> </v>
      </c>
      <c r="E56" s="139" t="str">
        <f t="shared" ref="E56:U56" si="7">IFERROR(E24/E61*10," ")</f>
        <v xml:space="preserve"> </v>
      </c>
      <c r="F56" s="139" t="str">
        <f t="shared" si="7"/>
        <v xml:space="preserve"> </v>
      </c>
      <c r="G56" s="139" t="str">
        <f t="shared" si="7"/>
        <v xml:space="preserve"> </v>
      </c>
      <c r="H56" s="139" t="str">
        <f t="shared" si="7"/>
        <v xml:space="preserve"> </v>
      </c>
      <c r="I56" s="139" t="str">
        <f t="shared" si="7"/>
        <v xml:space="preserve"> </v>
      </c>
      <c r="J56" s="139" t="str">
        <f t="shared" si="7"/>
        <v xml:space="preserve"> </v>
      </c>
      <c r="K56" s="139" t="str">
        <f t="shared" si="7"/>
        <v xml:space="preserve"> </v>
      </c>
      <c r="L56" s="139" t="str">
        <f t="shared" si="7"/>
        <v xml:space="preserve"> </v>
      </c>
      <c r="M56" s="139" t="str">
        <f t="shared" si="7"/>
        <v xml:space="preserve"> </v>
      </c>
      <c r="N56" s="139" t="str">
        <f t="shared" si="7"/>
        <v xml:space="preserve"> </v>
      </c>
      <c r="O56" s="139" t="str">
        <f t="shared" si="7"/>
        <v xml:space="preserve"> </v>
      </c>
      <c r="P56" s="139" t="str">
        <f t="shared" si="7"/>
        <v xml:space="preserve"> </v>
      </c>
      <c r="Q56" s="139" t="str">
        <f t="shared" si="7"/>
        <v xml:space="preserve"> </v>
      </c>
      <c r="R56" s="139" t="str">
        <f t="shared" si="7"/>
        <v xml:space="preserve"> </v>
      </c>
      <c r="S56" s="139" t="str">
        <f t="shared" si="7"/>
        <v xml:space="preserve"> </v>
      </c>
      <c r="T56" s="139" t="str">
        <f t="shared" si="7"/>
        <v xml:space="preserve"> </v>
      </c>
      <c r="U56" s="166" t="str">
        <f t="shared" si="7"/>
        <v xml:space="preserve"> </v>
      </c>
    </row>
    <row r="57" spans="1:21" ht="15.6" x14ac:dyDescent="0.3">
      <c r="A57" s="384"/>
      <c r="B57" s="411"/>
      <c r="C57" s="140">
        <f>B27</f>
        <v>0</v>
      </c>
      <c r="D57" s="139" t="str">
        <f>IFERROR(D27/D61*10," ")</f>
        <v xml:space="preserve"> </v>
      </c>
      <c r="E57" s="139" t="str">
        <f t="shared" ref="E57:U57" si="8">IFERROR(E27/E61*10," ")</f>
        <v xml:space="preserve"> </v>
      </c>
      <c r="F57" s="139" t="str">
        <f t="shared" si="8"/>
        <v xml:space="preserve"> </v>
      </c>
      <c r="G57" s="139" t="str">
        <f t="shared" si="8"/>
        <v xml:space="preserve"> </v>
      </c>
      <c r="H57" s="139" t="str">
        <f t="shared" si="8"/>
        <v xml:space="preserve"> </v>
      </c>
      <c r="I57" s="139" t="str">
        <f t="shared" si="8"/>
        <v xml:space="preserve"> </v>
      </c>
      <c r="J57" s="139" t="str">
        <f t="shared" si="8"/>
        <v xml:space="preserve"> </v>
      </c>
      <c r="K57" s="139" t="str">
        <f t="shared" si="8"/>
        <v xml:space="preserve"> </v>
      </c>
      <c r="L57" s="139" t="str">
        <f t="shared" si="8"/>
        <v xml:space="preserve"> </v>
      </c>
      <c r="M57" s="139" t="str">
        <f t="shared" si="8"/>
        <v xml:space="preserve"> </v>
      </c>
      <c r="N57" s="139" t="str">
        <f t="shared" si="8"/>
        <v xml:space="preserve"> </v>
      </c>
      <c r="O57" s="139" t="str">
        <f t="shared" si="8"/>
        <v xml:space="preserve"> </v>
      </c>
      <c r="P57" s="139" t="str">
        <f t="shared" si="8"/>
        <v xml:space="preserve"> </v>
      </c>
      <c r="Q57" s="139" t="str">
        <f t="shared" si="8"/>
        <v xml:space="preserve"> </v>
      </c>
      <c r="R57" s="139" t="str">
        <f t="shared" si="8"/>
        <v xml:space="preserve"> </v>
      </c>
      <c r="S57" s="139" t="str">
        <f t="shared" si="8"/>
        <v xml:space="preserve"> </v>
      </c>
      <c r="T57" s="139" t="str">
        <f t="shared" si="8"/>
        <v xml:space="preserve"> </v>
      </c>
      <c r="U57" s="166" t="str">
        <f t="shared" si="8"/>
        <v xml:space="preserve"> </v>
      </c>
    </row>
    <row r="58" spans="1:21" ht="16.2" thickBot="1" x14ac:dyDescent="0.35">
      <c r="A58" s="384"/>
      <c r="B58" s="411"/>
      <c r="C58" s="169">
        <f>B30</f>
        <v>0</v>
      </c>
      <c r="D58" s="171" t="str">
        <f>IFERROR(D30/D61*10," ")</f>
        <v xml:space="preserve"> </v>
      </c>
      <c r="E58" s="170" t="str">
        <f t="shared" ref="E58:U58" si="9">IFERROR(E30/E61*10," ")</f>
        <v xml:space="preserve"> </v>
      </c>
      <c r="F58" s="170" t="str">
        <f t="shared" si="9"/>
        <v xml:space="preserve"> </v>
      </c>
      <c r="G58" s="170" t="str">
        <f t="shared" si="9"/>
        <v xml:space="preserve"> </v>
      </c>
      <c r="H58" s="170" t="str">
        <f t="shared" si="9"/>
        <v xml:space="preserve"> </v>
      </c>
      <c r="I58" s="170" t="str">
        <f t="shared" si="9"/>
        <v xml:space="preserve"> </v>
      </c>
      <c r="J58" s="170" t="str">
        <f t="shared" si="9"/>
        <v xml:space="preserve"> </v>
      </c>
      <c r="K58" s="170" t="str">
        <f t="shared" si="9"/>
        <v xml:space="preserve"> </v>
      </c>
      <c r="L58" s="170" t="str">
        <f t="shared" si="9"/>
        <v xml:space="preserve"> </v>
      </c>
      <c r="M58" s="170" t="str">
        <f t="shared" si="9"/>
        <v xml:space="preserve"> </v>
      </c>
      <c r="N58" s="170" t="str">
        <f t="shared" si="9"/>
        <v xml:space="preserve"> </v>
      </c>
      <c r="O58" s="170" t="str">
        <f t="shared" si="9"/>
        <v xml:space="preserve"> </v>
      </c>
      <c r="P58" s="170" t="str">
        <f t="shared" si="9"/>
        <v xml:space="preserve"> </v>
      </c>
      <c r="Q58" s="170" t="str">
        <f t="shared" si="9"/>
        <v xml:space="preserve"> </v>
      </c>
      <c r="R58" s="170" t="str">
        <f t="shared" si="9"/>
        <v xml:space="preserve"> </v>
      </c>
      <c r="S58" s="170" t="str">
        <f t="shared" si="9"/>
        <v xml:space="preserve"> </v>
      </c>
      <c r="T58" s="172" t="str">
        <f t="shared" si="9"/>
        <v xml:space="preserve"> </v>
      </c>
      <c r="U58" s="185" t="str">
        <f t="shared" si="9"/>
        <v xml:space="preserve"> </v>
      </c>
    </row>
    <row r="59" spans="1:21" ht="16.2" thickTop="1" x14ac:dyDescent="0.3">
      <c r="A59" s="384"/>
      <c r="B59" s="411"/>
      <c r="C59" s="167">
        <f>B33</f>
        <v>0</v>
      </c>
      <c r="D59" s="168" t="str">
        <f>IFERROR(D33/(D33+D36)*10," ")</f>
        <v xml:space="preserve"> </v>
      </c>
      <c r="E59" s="168" t="str">
        <f t="shared" ref="E59:U59" si="10">IFERROR(E33/(E33+E36)*10," ")</f>
        <v xml:space="preserve"> </v>
      </c>
      <c r="F59" s="168" t="str">
        <f t="shared" si="10"/>
        <v xml:space="preserve"> </v>
      </c>
      <c r="G59" s="168" t="str">
        <f t="shared" si="10"/>
        <v xml:space="preserve"> </v>
      </c>
      <c r="H59" s="168" t="str">
        <f t="shared" si="10"/>
        <v xml:space="preserve"> </v>
      </c>
      <c r="I59" s="168" t="str">
        <f t="shared" si="10"/>
        <v xml:space="preserve"> </v>
      </c>
      <c r="J59" s="168" t="str">
        <f t="shared" si="10"/>
        <v xml:space="preserve"> </v>
      </c>
      <c r="K59" s="168" t="str">
        <f t="shared" si="10"/>
        <v xml:space="preserve"> </v>
      </c>
      <c r="L59" s="168" t="str">
        <f t="shared" si="10"/>
        <v xml:space="preserve"> </v>
      </c>
      <c r="M59" s="168" t="str">
        <f t="shared" si="10"/>
        <v xml:space="preserve"> </v>
      </c>
      <c r="N59" s="168" t="str">
        <f t="shared" si="10"/>
        <v xml:space="preserve"> </v>
      </c>
      <c r="O59" s="168" t="str">
        <f t="shared" si="10"/>
        <v xml:space="preserve"> </v>
      </c>
      <c r="P59" s="168" t="str">
        <f t="shared" si="10"/>
        <v xml:space="preserve"> </v>
      </c>
      <c r="Q59" s="168" t="str">
        <f t="shared" si="10"/>
        <v xml:space="preserve"> </v>
      </c>
      <c r="R59" s="168" t="str">
        <f t="shared" si="10"/>
        <v xml:space="preserve"> </v>
      </c>
      <c r="S59" s="168" t="str">
        <f t="shared" si="10"/>
        <v xml:space="preserve"> </v>
      </c>
      <c r="T59" s="168" t="str">
        <f t="shared" si="10"/>
        <v xml:space="preserve"> </v>
      </c>
      <c r="U59" s="186" t="str">
        <f t="shared" si="10"/>
        <v xml:space="preserve"> </v>
      </c>
    </row>
    <row r="60" spans="1:21" ht="16.2" thickBot="1" x14ac:dyDescent="0.35">
      <c r="A60" s="384"/>
      <c r="B60" s="412"/>
      <c r="C60" s="141">
        <f>B36</f>
        <v>0</v>
      </c>
      <c r="D60" s="142" t="str">
        <f>IFERROR(D36/(D33+D36)*10," ")</f>
        <v xml:space="preserve"> </v>
      </c>
      <c r="E60" s="142" t="str">
        <f t="shared" ref="E60:U60" si="11">IFERROR(E36/(E33+E36)*10," ")</f>
        <v xml:space="preserve"> </v>
      </c>
      <c r="F60" s="142" t="str">
        <f t="shared" si="11"/>
        <v xml:space="preserve"> </v>
      </c>
      <c r="G60" s="142" t="str">
        <f t="shared" si="11"/>
        <v xml:space="preserve"> </v>
      </c>
      <c r="H60" s="142" t="str">
        <f t="shared" si="11"/>
        <v xml:space="preserve"> </v>
      </c>
      <c r="I60" s="142" t="str">
        <f t="shared" si="11"/>
        <v xml:space="preserve"> </v>
      </c>
      <c r="J60" s="142" t="str">
        <f t="shared" si="11"/>
        <v xml:space="preserve"> </v>
      </c>
      <c r="K60" s="142" t="str">
        <f t="shared" si="11"/>
        <v xml:space="preserve"> </v>
      </c>
      <c r="L60" s="142" t="str">
        <f t="shared" si="11"/>
        <v xml:space="preserve"> </v>
      </c>
      <c r="M60" s="142" t="str">
        <f t="shared" si="11"/>
        <v xml:space="preserve"> </v>
      </c>
      <c r="N60" s="142" t="str">
        <f t="shared" si="11"/>
        <v xml:space="preserve"> </v>
      </c>
      <c r="O60" s="142" t="str">
        <f t="shared" si="11"/>
        <v xml:space="preserve"> </v>
      </c>
      <c r="P60" s="142" t="str">
        <f t="shared" si="11"/>
        <v xml:space="preserve"> </v>
      </c>
      <c r="Q60" s="142" t="str">
        <f t="shared" si="11"/>
        <v xml:space="preserve"> </v>
      </c>
      <c r="R60" s="142" t="str">
        <f t="shared" si="11"/>
        <v xml:space="preserve"> </v>
      </c>
      <c r="S60" s="142" t="str">
        <f t="shared" si="11"/>
        <v xml:space="preserve"> </v>
      </c>
      <c r="T60" s="142" t="str">
        <f t="shared" si="11"/>
        <v xml:space="preserve"> </v>
      </c>
      <c r="U60" s="132" t="str">
        <f t="shared" si="11"/>
        <v xml:space="preserve"> </v>
      </c>
    </row>
    <row r="61" spans="1:21" ht="16.2" thickBot="1" x14ac:dyDescent="0.35">
      <c r="A61" s="392"/>
      <c r="B61" s="274" t="s">
        <v>47</v>
      </c>
      <c r="C61" s="285" t="s">
        <v>63</v>
      </c>
      <c r="D61" s="145">
        <f>D9+D12+D15+D18+D21+D24+D27+D30</f>
        <v>0</v>
      </c>
      <c r="E61" s="145">
        <f t="shared" ref="E61:T61" si="12">E9+E12+E15+E18+E21+E24+E27+E30</f>
        <v>0</v>
      </c>
      <c r="F61" s="145">
        <f t="shared" si="12"/>
        <v>0</v>
      </c>
      <c r="G61" s="145">
        <f t="shared" si="12"/>
        <v>0</v>
      </c>
      <c r="H61" s="145">
        <f t="shared" si="12"/>
        <v>0</v>
      </c>
      <c r="I61" s="145">
        <f t="shared" si="12"/>
        <v>0</v>
      </c>
      <c r="J61" s="145">
        <f t="shared" si="12"/>
        <v>0</v>
      </c>
      <c r="K61" s="145">
        <f t="shared" si="12"/>
        <v>0</v>
      </c>
      <c r="L61" s="145">
        <f t="shared" si="12"/>
        <v>0</v>
      </c>
      <c r="M61" s="145">
        <f t="shared" si="12"/>
        <v>0</v>
      </c>
      <c r="N61" s="145">
        <f t="shared" si="12"/>
        <v>0</v>
      </c>
      <c r="O61" s="145">
        <f t="shared" si="12"/>
        <v>0</v>
      </c>
      <c r="P61" s="145">
        <f t="shared" si="12"/>
        <v>0</v>
      </c>
      <c r="Q61" s="145">
        <f t="shared" si="12"/>
        <v>0</v>
      </c>
      <c r="R61" s="145">
        <f t="shared" si="12"/>
        <v>0</v>
      </c>
      <c r="S61" s="145">
        <f t="shared" si="12"/>
        <v>0</v>
      </c>
      <c r="T61" s="145">
        <f t="shared" si="12"/>
        <v>0</v>
      </c>
      <c r="U61" s="187">
        <f>SUM(U9,U12,U15,U18,U21,U24,U27,U30)</f>
        <v>0</v>
      </c>
    </row>
    <row r="62" spans="1:21" ht="15.75" customHeight="1" x14ac:dyDescent="0.3">
      <c r="A62" s="383">
        <v>8</v>
      </c>
      <c r="B62" s="413" t="s">
        <v>92</v>
      </c>
      <c r="C62" s="219" t="s">
        <v>91</v>
      </c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2"/>
      <c r="U62" s="146"/>
    </row>
    <row r="63" spans="1:21" ht="16.2" thickBot="1" x14ac:dyDescent="0.35">
      <c r="A63" s="392"/>
      <c r="B63" s="414"/>
      <c r="C63" s="227" t="s">
        <v>95</v>
      </c>
      <c r="D63" s="153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47"/>
    </row>
    <row r="64" spans="1:21" ht="16.5" customHeight="1" thickBot="1" x14ac:dyDescent="0.35">
      <c r="A64" s="275">
        <v>9</v>
      </c>
      <c r="B64" s="418" t="s">
        <v>94</v>
      </c>
      <c r="C64" s="419"/>
      <c r="D64" s="145">
        <f>D61-D62</f>
        <v>0</v>
      </c>
      <c r="E64" s="145">
        <f t="shared" ref="E64:T64" si="13">E61-E62</f>
        <v>0</v>
      </c>
      <c r="F64" s="145">
        <f t="shared" si="13"/>
        <v>0</v>
      </c>
      <c r="G64" s="145">
        <f t="shared" si="13"/>
        <v>0</v>
      </c>
      <c r="H64" s="145">
        <f t="shared" si="13"/>
        <v>0</v>
      </c>
      <c r="I64" s="145">
        <f t="shared" si="13"/>
        <v>0</v>
      </c>
      <c r="J64" s="145">
        <f t="shared" si="13"/>
        <v>0</v>
      </c>
      <c r="K64" s="145">
        <f t="shared" si="13"/>
        <v>0</v>
      </c>
      <c r="L64" s="145">
        <f t="shared" si="13"/>
        <v>0</v>
      </c>
      <c r="M64" s="145">
        <f t="shared" si="13"/>
        <v>0</v>
      </c>
      <c r="N64" s="145">
        <f t="shared" si="13"/>
        <v>0</v>
      </c>
      <c r="O64" s="145">
        <f t="shared" si="13"/>
        <v>0</v>
      </c>
      <c r="P64" s="145">
        <f t="shared" si="13"/>
        <v>0</v>
      </c>
      <c r="Q64" s="145">
        <f t="shared" si="13"/>
        <v>0</v>
      </c>
      <c r="R64" s="145">
        <f t="shared" si="13"/>
        <v>0</v>
      </c>
      <c r="S64" s="145">
        <f t="shared" si="13"/>
        <v>0</v>
      </c>
      <c r="T64" s="145">
        <f t="shared" si="13"/>
        <v>0</v>
      </c>
      <c r="U64" s="148" t="str">
        <f>IFERROR(SUM(D64:T64)/COUNTIF(D61:T61,"&gt;0"),"")</f>
        <v/>
      </c>
    </row>
    <row r="65" spans="1:21" ht="24" x14ac:dyDescent="0.25">
      <c r="A65" s="383">
        <v>10</v>
      </c>
      <c r="B65" s="276" t="s">
        <v>46</v>
      </c>
      <c r="C65" s="277" t="s">
        <v>2</v>
      </c>
      <c r="D65" s="71" t="str">
        <f t="shared" ref="D65:T65" si="14">IF(SUM(D39:D41)=0,"",AVERAGE(D39:D41))</f>
        <v/>
      </c>
      <c r="E65" s="50" t="str">
        <f t="shared" si="14"/>
        <v/>
      </c>
      <c r="F65" s="50" t="str">
        <f t="shared" si="14"/>
        <v/>
      </c>
      <c r="G65" s="50" t="str">
        <f t="shared" si="14"/>
        <v/>
      </c>
      <c r="H65" s="50" t="str">
        <f t="shared" si="14"/>
        <v/>
      </c>
      <c r="I65" s="50" t="str">
        <f t="shared" si="14"/>
        <v/>
      </c>
      <c r="J65" s="50" t="str">
        <f t="shared" si="14"/>
        <v/>
      </c>
      <c r="K65" s="50" t="str">
        <f t="shared" si="14"/>
        <v/>
      </c>
      <c r="L65" s="50" t="str">
        <f t="shared" si="14"/>
        <v/>
      </c>
      <c r="M65" s="50" t="str">
        <f t="shared" si="14"/>
        <v/>
      </c>
      <c r="N65" s="50" t="str">
        <f t="shared" si="14"/>
        <v/>
      </c>
      <c r="O65" s="50" t="str">
        <f t="shared" si="14"/>
        <v/>
      </c>
      <c r="P65" s="50" t="str">
        <f t="shared" si="14"/>
        <v/>
      </c>
      <c r="Q65" s="50" t="str">
        <f t="shared" si="14"/>
        <v/>
      </c>
      <c r="R65" s="50" t="str">
        <f t="shared" si="14"/>
        <v/>
      </c>
      <c r="S65" s="50" t="str">
        <f t="shared" si="14"/>
        <v/>
      </c>
      <c r="T65" s="90" t="str">
        <f t="shared" si="14"/>
        <v/>
      </c>
      <c r="U65" s="385"/>
    </row>
    <row r="66" spans="1:21" ht="24.6" thickBot="1" x14ac:dyDescent="0.3">
      <c r="A66" s="384"/>
      <c r="B66" s="278" t="s">
        <v>45</v>
      </c>
      <c r="C66" s="279" t="s">
        <v>2</v>
      </c>
      <c r="D66" s="72" t="str">
        <f t="shared" ref="D66:T66" si="15">IF(SUM(D42:D44)=0,"",AVERAGE(D42:D44))</f>
        <v/>
      </c>
      <c r="E66" s="51" t="str">
        <f t="shared" si="15"/>
        <v/>
      </c>
      <c r="F66" s="51" t="str">
        <f t="shared" si="15"/>
        <v/>
      </c>
      <c r="G66" s="51" t="str">
        <f t="shared" si="15"/>
        <v/>
      </c>
      <c r="H66" s="51" t="str">
        <f t="shared" si="15"/>
        <v/>
      </c>
      <c r="I66" s="51" t="str">
        <f t="shared" si="15"/>
        <v/>
      </c>
      <c r="J66" s="51" t="str">
        <f t="shared" si="15"/>
        <v/>
      </c>
      <c r="K66" s="51" t="str">
        <f t="shared" si="15"/>
        <v/>
      </c>
      <c r="L66" s="51" t="str">
        <f t="shared" si="15"/>
        <v/>
      </c>
      <c r="M66" s="51" t="str">
        <f t="shared" si="15"/>
        <v/>
      </c>
      <c r="N66" s="51" t="str">
        <f t="shared" si="15"/>
        <v/>
      </c>
      <c r="O66" s="51" t="str">
        <f t="shared" si="15"/>
        <v/>
      </c>
      <c r="P66" s="51" t="str">
        <f t="shared" si="15"/>
        <v/>
      </c>
      <c r="Q66" s="51" t="str">
        <f t="shared" si="15"/>
        <v/>
      </c>
      <c r="R66" s="51" t="str">
        <f t="shared" si="15"/>
        <v/>
      </c>
      <c r="S66" s="51" t="str">
        <f t="shared" si="15"/>
        <v/>
      </c>
      <c r="T66" s="91" t="str">
        <f t="shared" si="15"/>
        <v/>
      </c>
      <c r="U66" s="387"/>
    </row>
    <row r="67" spans="1:21" ht="16.2" thickBot="1" x14ac:dyDescent="0.3">
      <c r="A67" s="392"/>
      <c r="B67" s="280" t="s">
        <v>1</v>
      </c>
      <c r="C67" s="281" t="s">
        <v>13</v>
      </c>
      <c r="D67" s="73" t="str">
        <f>IF(D66="","",D65/D66)</f>
        <v/>
      </c>
      <c r="E67" s="52" t="str">
        <f t="shared" ref="E67:T67" si="16">IF(E66="","",E65/E66)</f>
        <v/>
      </c>
      <c r="F67" s="52" t="str">
        <f t="shared" si="16"/>
        <v/>
      </c>
      <c r="G67" s="52" t="str">
        <f t="shared" si="16"/>
        <v/>
      </c>
      <c r="H67" s="52" t="str">
        <f t="shared" si="16"/>
        <v/>
      </c>
      <c r="I67" s="52" t="str">
        <f t="shared" si="16"/>
        <v/>
      </c>
      <c r="J67" s="52" t="str">
        <f t="shared" si="16"/>
        <v/>
      </c>
      <c r="K67" s="52" t="str">
        <f t="shared" si="16"/>
        <v/>
      </c>
      <c r="L67" s="52" t="str">
        <f t="shared" si="16"/>
        <v/>
      </c>
      <c r="M67" s="52" t="str">
        <f t="shared" si="16"/>
        <v/>
      </c>
      <c r="N67" s="52" t="str">
        <f t="shared" si="16"/>
        <v/>
      </c>
      <c r="O67" s="52" t="str">
        <f t="shared" si="16"/>
        <v/>
      </c>
      <c r="P67" s="52" t="str">
        <f t="shared" si="16"/>
        <v/>
      </c>
      <c r="Q67" s="52" t="str">
        <f t="shared" si="16"/>
        <v/>
      </c>
      <c r="R67" s="52" t="str">
        <f t="shared" si="16"/>
        <v/>
      </c>
      <c r="S67" s="52" t="str">
        <f t="shared" si="16"/>
        <v/>
      </c>
      <c r="T67" s="92" t="str">
        <f t="shared" si="16"/>
        <v/>
      </c>
      <c r="U67" s="149" t="str">
        <f>IFERROR(AVERAGE(D67:T67),"")</f>
        <v/>
      </c>
    </row>
    <row r="68" spans="1:21" x14ac:dyDescent="0.25">
      <c r="A68" s="399" t="s">
        <v>41</v>
      </c>
      <c r="B68" s="400"/>
      <c r="C68" s="400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1"/>
    </row>
    <row r="69" spans="1:21" x14ac:dyDescent="0.25">
      <c r="A69" s="402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4"/>
    </row>
    <row r="70" spans="1:21" x14ac:dyDescent="0.25">
      <c r="A70" s="402"/>
      <c r="B70" s="403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4"/>
    </row>
    <row r="71" spans="1:21" x14ac:dyDescent="0.25">
      <c r="A71" s="402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4"/>
    </row>
    <row r="72" spans="1:21" x14ac:dyDescent="0.25">
      <c r="A72" s="402"/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4"/>
    </row>
    <row r="73" spans="1:21" x14ac:dyDescent="0.25">
      <c r="A73" s="402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4"/>
    </row>
    <row r="74" spans="1:21" ht="13.8" thickBot="1" x14ac:dyDescent="0.3">
      <c r="A74" s="405"/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7"/>
    </row>
  </sheetData>
  <sheetProtection algorithmName="SHA-512" hashValue="u6JaHligiCdIbelloPNMX+TsP9VV9PLjmSAnKkq3zd53stK/O2iOZ+HDi7ylMgMlFFbyAb70W3iP4+LI75SCPQ==" saltValue="JOj2OgVfyDAbzXRIeH6PUA==" spinCount="100000" sheet="1" formatCells="0" formatColumns="0" formatRows="0" insertColumns="0" insertRows="0" insertHyperlinks="0" deleteColumns="0" deleteRows="0" sort="0" autoFilter="0" pivotTables="0"/>
  <mergeCells count="45">
    <mergeCell ref="A65:A67"/>
    <mergeCell ref="U65:U66"/>
    <mergeCell ref="A68:U74"/>
    <mergeCell ref="A51:A61"/>
    <mergeCell ref="B51:B60"/>
    <mergeCell ref="A62:A63"/>
    <mergeCell ref="B62:B63"/>
    <mergeCell ref="B64:C64"/>
    <mergeCell ref="U39:U44"/>
    <mergeCell ref="B45:C45"/>
    <mergeCell ref="A46:A47"/>
    <mergeCell ref="C46:C47"/>
    <mergeCell ref="A49:A50"/>
    <mergeCell ref="C49:C50"/>
    <mergeCell ref="A39:A44"/>
    <mergeCell ref="B7:F7"/>
    <mergeCell ref="B36:B37"/>
    <mergeCell ref="K7:L7"/>
    <mergeCell ref="B9:B11"/>
    <mergeCell ref="B12:B14"/>
    <mergeCell ref="B15:B17"/>
    <mergeCell ref="B18:B20"/>
    <mergeCell ref="A8:C8"/>
    <mergeCell ref="A9:A38"/>
    <mergeCell ref="B24:B26"/>
    <mergeCell ref="B27:B29"/>
    <mergeCell ref="B30:B32"/>
    <mergeCell ref="B33:B34"/>
    <mergeCell ref="B21:B23"/>
    <mergeCell ref="S4:T4"/>
    <mergeCell ref="G7:I7"/>
    <mergeCell ref="B1:Q1"/>
    <mergeCell ref="B2:Q2"/>
    <mergeCell ref="B4:F4"/>
    <mergeCell ref="K4:L4"/>
    <mergeCell ref="O4:P4"/>
    <mergeCell ref="G4:I4"/>
    <mergeCell ref="B5:F5"/>
    <mergeCell ref="K5:L5"/>
    <mergeCell ref="N5:P5"/>
    <mergeCell ref="B6:F6"/>
    <mergeCell ref="K6:L6"/>
    <mergeCell ref="N6:P6"/>
    <mergeCell ref="G5:I5"/>
    <mergeCell ref="G6:I6"/>
  </mergeCells>
  <dataValidations count="1">
    <dataValidation type="list" allowBlank="1" showInputMessage="1" showErrorMessage="1" sqref="D45:U45" xr:uid="{00000000-0002-0000-0800-000000000000}">
      <formula1>Sar</formula1>
    </dataValidation>
  </dataValidations>
  <pageMargins left="0.7" right="0.7" top="0.75" bottom="0.75" header="0.3" footer="0.3"/>
  <pageSetup paperSize="9" scale="54" fitToHeight="0" orientation="portrait" r:id="rId1"/>
  <rowBreaks count="1" manualBreakCount="1">
    <brk id="6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19</vt:i4>
      </vt:variant>
      <vt:variant>
        <vt:lpstr>Diapazoni ar nosaukumiem</vt:lpstr>
      </vt:variant>
      <vt:variant>
        <vt:i4>19</vt:i4>
      </vt:variant>
    </vt:vector>
  </HeadingPairs>
  <TitlesOfParts>
    <vt:vector size="38" baseType="lpstr">
      <vt:lpstr>Kopsavilkums</vt:lpstr>
      <vt:lpstr>Lauka tabula</vt:lpstr>
      <vt:lpstr>aprNg1</vt:lpstr>
      <vt:lpstr>aprNg2</vt:lpstr>
      <vt:lpstr>aprNg3</vt:lpstr>
      <vt:lpstr>aprNg4</vt:lpstr>
      <vt:lpstr>aprNg5</vt:lpstr>
      <vt:lpstr>aprNg6</vt:lpstr>
      <vt:lpstr>aprNg7</vt:lpstr>
      <vt:lpstr>aprNg8</vt:lpstr>
      <vt:lpstr>aprNg9</vt:lpstr>
      <vt:lpstr>aprNg10</vt:lpstr>
      <vt:lpstr>aprNg11</vt:lpstr>
      <vt:lpstr>aprNg12</vt:lpstr>
      <vt:lpstr>aprNg13</vt:lpstr>
      <vt:lpstr>aprNg14</vt:lpstr>
      <vt:lpstr>aprNg15</vt:lpstr>
      <vt:lpstr>aprNg16</vt:lpstr>
      <vt:lpstr>aprNg17</vt:lpstr>
      <vt:lpstr>aprNg1!Drukas_apgabals</vt:lpstr>
      <vt:lpstr>aprNg10!Drukas_apgabals</vt:lpstr>
      <vt:lpstr>aprNg11!Drukas_apgabals</vt:lpstr>
      <vt:lpstr>aprNg12!Drukas_apgabals</vt:lpstr>
      <vt:lpstr>aprNg13!Drukas_apgabals</vt:lpstr>
      <vt:lpstr>aprNg14!Drukas_apgabals</vt:lpstr>
      <vt:lpstr>aprNg15!Drukas_apgabals</vt:lpstr>
      <vt:lpstr>aprNg16!Drukas_apgabals</vt:lpstr>
      <vt:lpstr>aprNg17!Drukas_apgabals</vt:lpstr>
      <vt:lpstr>aprNg2!Drukas_apgabals</vt:lpstr>
      <vt:lpstr>aprNg3!Drukas_apgabals</vt:lpstr>
      <vt:lpstr>aprNg4!Drukas_apgabals</vt:lpstr>
      <vt:lpstr>aprNg5!Drukas_apgabals</vt:lpstr>
      <vt:lpstr>aprNg6!Drukas_apgabals</vt:lpstr>
      <vt:lpstr>aprNg7!Drukas_apgabals</vt:lpstr>
      <vt:lpstr>aprNg8!Drukas_apgabals</vt:lpstr>
      <vt:lpstr>aprNg9!Drukas_apgabals</vt:lpstr>
      <vt:lpstr>'Lauka tabula'!Drukas_apgabals</vt:lpstr>
      <vt:lpstr>Sar</vt:lpstr>
    </vt:vector>
  </TitlesOfParts>
  <Company>VAS "Latvijas Valsts mezi"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Aldis Mežals</dc:creator>
  <cp:lastModifiedBy>Kaspars Inkins</cp:lastModifiedBy>
  <cp:lastPrinted>2014-02-24T08:08:53Z</cp:lastPrinted>
  <dcterms:created xsi:type="dcterms:W3CDTF">2003-01-31T23:59:34Z</dcterms:created>
  <dcterms:modified xsi:type="dcterms:W3CDTF">2021-05-10T07:36:39Z</dcterms:modified>
</cp:coreProperties>
</file>